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4145" windowHeight="11580" activeTab="0"/>
  </bookViews>
  <sheets>
    <sheet name="Cat A" sheetId="1" r:id="rId1"/>
    <sheet name="Cat B" sheetId="2" r:id="rId2"/>
    <sheet name="Cat C" sheetId="3" r:id="rId3"/>
  </sheets>
  <definedNames/>
  <calcPr fullCalcOnLoad="1"/>
</workbook>
</file>

<file path=xl/sharedStrings.xml><?xml version="1.0" encoding="utf-8"?>
<sst xmlns="http://schemas.openxmlformats.org/spreadsheetml/2006/main" count="186" uniqueCount="29">
  <si>
    <t>EQUITY PENSION SCHEME</t>
  </si>
  <si>
    <t>Membership No.</t>
  </si>
  <si>
    <t>Artist</t>
  </si>
  <si>
    <t>Contribution</t>
  </si>
  <si>
    <t>Production Co.</t>
  </si>
  <si>
    <t>Total</t>
  </si>
  <si>
    <t>No. of Weeks</t>
  </si>
  <si>
    <t xml:space="preserve">SUBMISSION FOR THE PERIOD                               TO </t>
  </si>
  <si>
    <t>contributions</t>
  </si>
  <si>
    <t>Do not</t>
  </si>
  <si>
    <t>touch this</t>
  </si>
  <si>
    <t>column</t>
  </si>
  <si>
    <t>NAME OF PRODUCTION Co. &amp; PRODUCTION</t>
  </si>
  <si>
    <t>CATEGORY A THEATRE</t>
  </si>
  <si>
    <t>1100+ SEATS</t>
  </si>
  <si>
    <t>CATEGORY B THEATRE</t>
  </si>
  <si>
    <t>800 - 1099 SEATS</t>
  </si>
  <si>
    <t>CATEGORY C THEATRE</t>
  </si>
  <si>
    <t>up to 799 SEATS</t>
  </si>
  <si>
    <t>ASM / Performer</t>
  </si>
  <si>
    <t>Max Fee to calculate</t>
  </si>
  <si>
    <t>Member Name</t>
  </si>
  <si>
    <t>Performance Fee</t>
  </si>
  <si>
    <t>TOTAL</t>
  </si>
  <si>
    <t>DSM</t>
  </si>
  <si>
    <t>SM</t>
  </si>
  <si>
    <t>CSM</t>
  </si>
  <si>
    <t>CUMLATIVE TOTAL</t>
  </si>
  <si>
    <t>Rates effective from 08.04.2019 - 05.04.2020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</si>
</sst>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9" fontId="1" fillId="0" borderId="12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33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1" fillId="35" borderId="19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5.7109375" style="1" customWidth="1"/>
    <col min="2" max="2" width="15.7109375" style="0" customWidth="1"/>
    <col min="3" max="3" width="5.7109375" style="0" customWidth="1"/>
    <col min="4" max="4" width="15.7109375" style="1" customWidth="1"/>
    <col min="5" max="5" width="14.00390625" style="1" customWidth="1"/>
    <col min="6" max="6" width="14.421875" style="1" customWidth="1"/>
    <col min="7" max="8" width="13.7109375" style="1" customWidth="1"/>
    <col min="9" max="9" width="15.7109375" style="1" customWidth="1"/>
    <col min="10" max="10" width="10.7109375" style="1" customWidth="1"/>
    <col min="11" max="11" width="9.140625" style="1" customWidth="1"/>
  </cols>
  <sheetData>
    <row r="1" spans="1:11" ht="12.75">
      <c r="A1" s="2"/>
      <c r="B1" s="3"/>
      <c r="C1" s="3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19" t="s">
        <v>13</v>
      </c>
      <c r="C2" s="19"/>
      <c r="D2" s="20" t="s">
        <v>14</v>
      </c>
      <c r="E2" s="2"/>
      <c r="F2" s="21" t="s">
        <v>28</v>
      </c>
      <c r="G2" s="2"/>
      <c r="H2" s="2"/>
      <c r="I2" s="2"/>
      <c r="J2" s="2"/>
      <c r="K2" s="2"/>
    </row>
    <row r="3" spans="1:11" ht="12.75">
      <c r="A3" s="2"/>
      <c r="B3" s="3" t="s">
        <v>12</v>
      </c>
      <c r="C3" s="11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3"/>
      <c r="C4" s="3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3"/>
      <c r="C5" s="3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3" t="s">
        <v>0</v>
      </c>
      <c r="C6" s="3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3"/>
      <c r="C7" s="3"/>
      <c r="D7" s="2"/>
      <c r="E7" s="2"/>
      <c r="F7" s="2" t="s">
        <v>9</v>
      </c>
      <c r="G7" s="2"/>
      <c r="I7" s="2"/>
      <c r="J7" s="2"/>
      <c r="K7" s="2"/>
    </row>
    <row r="8" spans="1:11" ht="12.75">
      <c r="A8" s="2"/>
      <c r="B8" s="3" t="s">
        <v>7</v>
      </c>
      <c r="C8" s="3"/>
      <c r="D8" s="2"/>
      <c r="E8" s="2"/>
      <c r="F8" s="2" t="s">
        <v>10</v>
      </c>
      <c r="G8" s="2"/>
      <c r="H8" s="2"/>
      <c r="I8" s="2"/>
      <c r="J8" s="2"/>
      <c r="K8" s="2"/>
    </row>
    <row r="9" spans="1:11" ht="12.75">
      <c r="A9" s="2"/>
      <c r="B9" s="3"/>
      <c r="C9" s="3"/>
      <c r="D9" s="2"/>
      <c r="E9" s="2"/>
      <c r="F9" s="2" t="s">
        <v>11</v>
      </c>
      <c r="G9" s="2"/>
      <c r="H9" s="2"/>
      <c r="I9" s="2"/>
      <c r="J9" s="2"/>
      <c r="K9" s="2"/>
    </row>
    <row r="10" spans="1:11" ht="12.75">
      <c r="A10" s="2"/>
      <c r="B10" s="22" t="s">
        <v>19</v>
      </c>
      <c r="C10" s="8"/>
      <c r="D10" s="23"/>
      <c r="E10" s="24"/>
      <c r="F10" s="25" t="s">
        <v>20</v>
      </c>
      <c r="G10" s="5"/>
      <c r="H10" s="5" t="s">
        <v>2</v>
      </c>
      <c r="I10" s="5" t="s">
        <v>4</v>
      </c>
      <c r="J10" s="5"/>
      <c r="K10" s="2"/>
    </row>
    <row r="11" spans="1:11" ht="12.75">
      <c r="A11" s="2"/>
      <c r="B11" s="10" t="s">
        <v>21</v>
      </c>
      <c r="C11" s="9"/>
      <c r="D11" s="10" t="s">
        <v>1</v>
      </c>
      <c r="E11" s="6" t="s">
        <v>22</v>
      </c>
      <c r="F11" s="26" t="s">
        <v>8</v>
      </c>
      <c r="G11" s="6" t="s">
        <v>6</v>
      </c>
      <c r="H11" s="6" t="s">
        <v>3</v>
      </c>
      <c r="I11" s="6" t="s">
        <v>3</v>
      </c>
      <c r="J11" s="6" t="s">
        <v>5</v>
      </c>
      <c r="K11" s="2"/>
    </row>
    <row r="12" spans="1:11" ht="12.75">
      <c r="A12" s="2"/>
      <c r="B12" s="18"/>
      <c r="C12" s="27"/>
      <c r="D12" s="28"/>
      <c r="E12" s="7"/>
      <c r="F12" s="29"/>
      <c r="G12" s="7"/>
      <c r="H12" s="17">
        <v>0.03</v>
      </c>
      <c r="I12" s="16">
        <v>0.05</v>
      </c>
      <c r="J12" s="7"/>
      <c r="K12" s="2"/>
    </row>
    <row r="13" spans="1:11" ht="12.75">
      <c r="A13" s="12">
        <v>1</v>
      </c>
      <c r="B13" s="30"/>
      <c r="C13" s="30"/>
      <c r="D13" s="31"/>
      <c r="E13" s="32">
        <v>0</v>
      </c>
      <c r="F13" s="33">
        <f>IF(1247.28-E13&gt;0,E13-1247.28)+1247.28</f>
        <v>0</v>
      </c>
      <c r="G13" s="14">
        <v>0</v>
      </c>
      <c r="H13" s="13">
        <f>ROUND(SUM(F13*H12)*G13,2)</f>
        <v>0</v>
      </c>
      <c r="I13" s="13">
        <f>SUM(F13*I12)*G13</f>
        <v>0</v>
      </c>
      <c r="J13" s="13">
        <f aca="true" t="shared" si="0" ref="J13:J22">SUM(I13,H13)</f>
        <v>0</v>
      </c>
      <c r="K13" s="2"/>
    </row>
    <row r="14" spans="1:11" ht="12.75">
      <c r="A14" s="12">
        <v>2</v>
      </c>
      <c r="B14" s="30"/>
      <c r="C14" s="30"/>
      <c r="D14" s="31"/>
      <c r="E14" s="13">
        <v>0</v>
      </c>
      <c r="F14" s="33">
        <f>IF(1247.28-E14&gt;0,E14-1247.28)+1247.28</f>
        <v>0</v>
      </c>
      <c r="G14" s="14">
        <v>0</v>
      </c>
      <c r="H14" s="13">
        <f aca="true" t="shared" si="1" ref="H14:H22">SUM(F14*3%)*G14</f>
        <v>0</v>
      </c>
      <c r="I14" s="13">
        <f aca="true" t="shared" si="2" ref="I14:I22">SUM(F14*5%)*G14</f>
        <v>0</v>
      </c>
      <c r="J14" s="13">
        <f t="shared" si="0"/>
        <v>0</v>
      </c>
      <c r="K14" s="2"/>
    </row>
    <row r="15" spans="1:11" ht="12.75">
      <c r="A15" s="12">
        <v>3</v>
      </c>
      <c r="B15" s="30"/>
      <c r="C15" s="30"/>
      <c r="D15" s="31"/>
      <c r="E15" s="13">
        <v>0</v>
      </c>
      <c r="F15" s="33">
        <f>IF(1247.28-E15&gt;0,E15-1247.28)+1247.28</f>
        <v>0</v>
      </c>
      <c r="G15" s="14">
        <v>0</v>
      </c>
      <c r="H15" s="13">
        <f t="shared" si="1"/>
        <v>0</v>
      </c>
      <c r="I15" s="13">
        <f t="shared" si="2"/>
        <v>0</v>
      </c>
      <c r="J15" s="13">
        <f t="shared" si="0"/>
        <v>0</v>
      </c>
      <c r="K15" s="2"/>
    </row>
    <row r="16" spans="1:11" ht="12.75">
      <c r="A16" s="12">
        <v>4</v>
      </c>
      <c r="B16" s="34"/>
      <c r="C16" s="30"/>
      <c r="D16" s="31"/>
      <c r="E16" s="13">
        <v>0</v>
      </c>
      <c r="F16" s="33">
        <f>IF(1247.28-E16&gt;0,E16-1247.28)+1247.28</f>
        <v>0</v>
      </c>
      <c r="G16" s="14">
        <v>0</v>
      </c>
      <c r="H16" s="13">
        <f t="shared" si="1"/>
        <v>0</v>
      </c>
      <c r="I16" s="13">
        <f t="shared" si="2"/>
        <v>0</v>
      </c>
      <c r="J16" s="13">
        <f t="shared" si="0"/>
        <v>0</v>
      </c>
      <c r="K16" s="2"/>
    </row>
    <row r="17" spans="1:11" ht="12.75">
      <c r="A17" s="12">
        <v>5</v>
      </c>
      <c r="B17" s="15"/>
      <c r="C17" s="35"/>
      <c r="D17" s="36"/>
      <c r="E17" s="13">
        <v>0</v>
      </c>
      <c r="F17" s="33">
        <f>IF(1247.28-E17&gt;0,E17-1247.28)+1247.28</f>
        <v>0</v>
      </c>
      <c r="G17" s="14">
        <v>0</v>
      </c>
      <c r="H17" s="13">
        <f t="shared" si="1"/>
        <v>0</v>
      </c>
      <c r="I17" s="13">
        <f t="shared" si="2"/>
        <v>0</v>
      </c>
      <c r="J17" s="13">
        <f t="shared" si="0"/>
        <v>0</v>
      </c>
      <c r="K17" s="2"/>
    </row>
    <row r="18" spans="1:11" ht="12.75">
      <c r="A18" s="12">
        <v>6</v>
      </c>
      <c r="B18" s="15"/>
      <c r="C18" s="35"/>
      <c r="D18" s="36"/>
      <c r="E18" s="13">
        <v>0</v>
      </c>
      <c r="F18" s="33">
        <f>IF(1247.28-E18&gt;0,E18-1247.28)+1247.28</f>
        <v>0</v>
      </c>
      <c r="G18" s="14">
        <v>0</v>
      </c>
      <c r="H18" s="13">
        <f t="shared" si="1"/>
        <v>0</v>
      </c>
      <c r="I18" s="13">
        <f t="shared" si="2"/>
        <v>0</v>
      </c>
      <c r="J18" s="13">
        <f t="shared" si="0"/>
        <v>0</v>
      </c>
      <c r="K18" s="2"/>
    </row>
    <row r="19" spans="1:11" ht="12.75">
      <c r="A19" s="12">
        <v>7</v>
      </c>
      <c r="B19" s="15"/>
      <c r="C19" s="35"/>
      <c r="D19" s="36"/>
      <c r="E19" s="13">
        <v>0</v>
      </c>
      <c r="F19" s="33">
        <f>IF(1247.28-E19&gt;0,E19-1247.28)+1247.28</f>
        <v>0</v>
      </c>
      <c r="G19" s="14">
        <v>0</v>
      </c>
      <c r="H19" s="13">
        <f t="shared" si="1"/>
        <v>0</v>
      </c>
      <c r="I19" s="13">
        <f t="shared" si="2"/>
        <v>0</v>
      </c>
      <c r="J19" s="13">
        <f t="shared" si="0"/>
        <v>0</v>
      </c>
      <c r="K19" s="2"/>
    </row>
    <row r="20" spans="1:11" ht="12.75">
      <c r="A20" s="12">
        <v>8</v>
      </c>
      <c r="B20" s="15"/>
      <c r="C20" s="35"/>
      <c r="D20" s="36"/>
      <c r="E20" s="13">
        <v>0</v>
      </c>
      <c r="F20" s="33">
        <f>IF(1247.28-E20&gt;0,E20-1247.28)+1247.28</f>
        <v>0</v>
      </c>
      <c r="G20" s="14">
        <v>0</v>
      </c>
      <c r="H20" s="13">
        <f t="shared" si="1"/>
        <v>0</v>
      </c>
      <c r="I20" s="13">
        <f t="shared" si="2"/>
        <v>0</v>
      </c>
      <c r="J20" s="13">
        <f t="shared" si="0"/>
        <v>0</v>
      </c>
      <c r="K20" s="2"/>
    </row>
    <row r="21" spans="1:11" ht="12.75">
      <c r="A21" s="12">
        <v>9</v>
      </c>
      <c r="B21" s="15"/>
      <c r="C21" s="35"/>
      <c r="D21" s="36"/>
      <c r="E21" s="13">
        <v>0</v>
      </c>
      <c r="F21" s="33">
        <f>IF(1247.28-E21&gt;0,E21-1247.28)+1247.28</f>
        <v>0</v>
      </c>
      <c r="G21" s="14">
        <v>0</v>
      </c>
      <c r="H21" s="13">
        <f t="shared" si="1"/>
        <v>0</v>
      </c>
      <c r="I21" s="13">
        <f t="shared" si="2"/>
        <v>0</v>
      </c>
      <c r="J21" s="13">
        <f t="shared" si="0"/>
        <v>0</v>
      </c>
      <c r="K21" s="2"/>
    </row>
    <row r="22" spans="1:11" ht="12.75">
      <c r="A22" s="12">
        <v>10</v>
      </c>
      <c r="B22" s="15"/>
      <c r="C22" s="35"/>
      <c r="D22" s="36"/>
      <c r="E22" s="13">
        <v>0</v>
      </c>
      <c r="F22" s="33">
        <f>IF(1247.28-E22&gt;0,E22-1247.28)+1247.28</f>
        <v>0</v>
      </c>
      <c r="G22" s="14">
        <v>0</v>
      </c>
      <c r="H22" s="13">
        <f t="shared" si="1"/>
        <v>0</v>
      </c>
      <c r="I22" s="13">
        <f t="shared" si="2"/>
        <v>0</v>
      </c>
      <c r="J22" s="13">
        <f t="shared" si="0"/>
        <v>0</v>
      </c>
      <c r="K22" s="2"/>
    </row>
    <row r="23" spans="1:11" ht="12.75">
      <c r="A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3" t="s">
        <v>23</v>
      </c>
      <c r="C24" s="3"/>
      <c r="D24" s="2"/>
      <c r="E24" s="2"/>
      <c r="F24" s="2"/>
      <c r="G24" s="2"/>
      <c r="H24" s="4">
        <f>SUM(H13:H22)</f>
        <v>0</v>
      </c>
      <c r="I24" s="4">
        <f>SUM(I13:I22)</f>
        <v>0</v>
      </c>
      <c r="J24" s="4">
        <f>SUM(J13:J22)</f>
        <v>0</v>
      </c>
      <c r="K24" s="2"/>
    </row>
    <row r="25" ht="12.75">
      <c r="K25" s="2"/>
    </row>
    <row r="26" spans="1:11" ht="12.75">
      <c r="A26" s="2"/>
      <c r="B26" s="37" t="s">
        <v>24</v>
      </c>
      <c r="C26" s="8"/>
      <c r="D26" s="23"/>
      <c r="E26" s="24"/>
      <c r="F26" s="25" t="s">
        <v>20</v>
      </c>
      <c r="G26" s="5"/>
      <c r="H26" s="5" t="s">
        <v>2</v>
      </c>
      <c r="I26" s="5" t="s">
        <v>4</v>
      </c>
      <c r="J26" s="5"/>
      <c r="K26" s="2"/>
    </row>
    <row r="27" spans="1:10" ht="12.75">
      <c r="A27" s="2"/>
      <c r="B27" s="10" t="s">
        <v>21</v>
      </c>
      <c r="C27" s="9"/>
      <c r="D27" s="10" t="s">
        <v>1</v>
      </c>
      <c r="E27" s="6" t="s">
        <v>22</v>
      </c>
      <c r="F27" s="26" t="s">
        <v>8</v>
      </c>
      <c r="G27" s="6" t="s">
        <v>6</v>
      </c>
      <c r="H27" s="6" t="s">
        <v>3</v>
      </c>
      <c r="I27" s="6" t="s">
        <v>3</v>
      </c>
      <c r="J27" s="6" t="s">
        <v>5</v>
      </c>
    </row>
    <row r="28" spans="1:10" ht="12.75">
      <c r="A28" s="2"/>
      <c r="B28" s="18"/>
      <c r="C28" s="27"/>
      <c r="D28" s="28"/>
      <c r="E28" s="7"/>
      <c r="F28" s="29"/>
      <c r="G28" s="7"/>
      <c r="H28" s="17">
        <v>0.03</v>
      </c>
      <c r="I28" s="16">
        <v>0.05</v>
      </c>
      <c r="J28" s="7"/>
    </row>
    <row r="29" spans="1:10" ht="12.75">
      <c r="A29" s="12">
        <v>1</v>
      </c>
      <c r="B29" s="30"/>
      <c r="C29" s="38"/>
      <c r="D29" s="31"/>
      <c r="E29" s="32">
        <v>0</v>
      </c>
      <c r="F29" s="33">
        <f>IF(1361.03-E29&gt;0,E29-1361.03)+1361.03</f>
        <v>0</v>
      </c>
      <c r="G29" s="14">
        <v>0</v>
      </c>
      <c r="H29" s="13">
        <f>ROUND(SUM(F29*H28)*G29,2)</f>
        <v>0</v>
      </c>
      <c r="I29" s="13">
        <f>SUM(F29*I28)*G29</f>
        <v>0</v>
      </c>
      <c r="J29" s="13">
        <f>SUM(I29,H29)</f>
        <v>0</v>
      </c>
    </row>
    <row r="30" spans="1:10" ht="12.75">
      <c r="A30" s="12">
        <v>2</v>
      </c>
      <c r="B30" s="39"/>
      <c r="C30" s="30"/>
      <c r="D30" s="31"/>
      <c r="E30" s="13">
        <v>0</v>
      </c>
      <c r="F30" s="33">
        <f>IF(1361.03-E30&gt;0,E30-1361.03)+1361.03</f>
        <v>0</v>
      </c>
      <c r="G30" s="14">
        <v>0</v>
      </c>
      <c r="H30" s="13">
        <f>SUM(F30*3%)*G30</f>
        <v>0</v>
      </c>
      <c r="I30" s="13">
        <f>SUM(F30*5%)*G30</f>
        <v>0</v>
      </c>
      <c r="J30" s="13">
        <f>SUM(I30,H30)</f>
        <v>0</v>
      </c>
    </row>
    <row r="31" spans="1:10" ht="12.75">
      <c r="A31" s="12">
        <v>3</v>
      </c>
      <c r="B31" s="30"/>
      <c r="C31" s="30"/>
      <c r="D31" s="31"/>
      <c r="E31" s="13">
        <v>0</v>
      </c>
      <c r="F31" s="33">
        <f>IF(1361.03-E31&gt;0,E31-1361.03)+1361.03</f>
        <v>0</v>
      </c>
      <c r="G31" s="14">
        <v>0</v>
      </c>
      <c r="H31" s="13">
        <f>SUM(F31*3%)*G31</f>
        <v>0</v>
      </c>
      <c r="I31" s="13">
        <f>SUM(F31*5%)*G31</f>
        <v>0</v>
      </c>
      <c r="J31" s="13">
        <f>SUM(I31,H31)</f>
        <v>0</v>
      </c>
    </row>
    <row r="32" spans="1:10" ht="12.75">
      <c r="A32" s="12">
        <v>4</v>
      </c>
      <c r="B32" s="34"/>
      <c r="C32" s="30"/>
      <c r="D32" s="31"/>
      <c r="E32" s="13">
        <v>0</v>
      </c>
      <c r="F32" s="33">
        <f>IF(1361.03-E32&gt;0,E32-1361.03)+1361.03</f>
        <v>0</v>
      </c>
      <c r="G32" s="14">
        <v>0</v>
      </c>
      <c r="H32" s="13">
        <f>SUM(F32*3%)*G32</f>
        <v>0</v>
      </c>
      <c r="I32" s="13">
        <f>SUM(F32*5%)*G32</f>
        <v>0</v>
      </c>
      <c r="J32" s="13">
        <f>SUM(I32,H32)</f>
        <v>0</v>
      </c>
    </row>
    <row r="33" spans="1:10" ht="12.75">
      <c r="A33" s="12">
        <v>5</v>
      </c>
      <c r="B33" s="15"/>
      <c r="C33" s="35"/>
      <c r="D33" s="36"/>
      <c r="E33" s="13">
        <v>0</v>
      </c>
      <c r="F33" s="33">
        <f>IF(1361.03-E33&gt;0,E33-1361.03)+1361.03</f>
        <v>0</v>
      </c>
      <c r="G33" s="14">
        <v>0</v>
      </c>
      <c r="H33" s="13">
        <f>SUM(F33*3%)*G33</f>
        <v>0</v>
      </c>
      <c r="I33" s="13">
        <f>SUM(F33*5%)*G33</f>
        <v>0</v>
      </c>
      <c r="J33" s="13">
        <f>SUM(I33,H33)</f>
        <v>0</v>
      </c>
    </row>
    <row r="34" spans="1:10" ht="12.75">
      <c r="A34" s="2"/>
      <c r="E34" s="2"/>
      <c r="F34" s="2"/>
      <c r="G34" s="2"/>
      <c r="H34" s="2"/>
      <c r="I34" s="2"/>
      <c r="J34" s="2"/>
    </row>
    <row r="35" spans="1:10" ht="12.75">
      <c r="A35" s="2"/>
      <c r="B35" s="3" t="s">
        <v>23</v>
      </c>
      <c r="C35" s="3"/>
      <c r="D35" s="2"/>
      <c r="E35" s="2"/>
      <c r="F35" s="2"/>
      <c r="G35" s="2"/>
      <c r="H35" s="4">
        <f>SUM(H29:H33)</f>
        <v>0</v>
      </c>
      <c r="I35" s="4">
        <f>SUM(I29:I33)</f>
        <v>0</v>
      </c>
      <c r="J35" s="4">
        <f>SUM(J29:J33)</f>
        <v>0</v>
      </c>
    </row>
    <row r="37" spans="1:10" ht="12.75">
      <c r="A37" s="2"/>
      <c r="B37" s="40" t="s">
        <v>25</v>
      </c>
      <c r="C37" s="8"/>
      <c r="D37" s="23"/>
      <c r="E37" s="24"/>
      <c r="F37" s="25" t="s">
        <v>20</v>
      </c>
      <c r="G37" s="5"/>
      <c r="H37" s="5" t="s">
        <v>2</v>
      </c>
      <c r="I37" s="5" t="s">
        <v>4</v>
      </c>
      <c r="J37" s="5"/>
    </row>
    <row r="38" spans="1:10" ht="12.75">
      <c r="A38" s="2"/>
      <c r="B38" s="10" t="s">
        <v>21</v>
      </c>
      <c r="C38" s="9"/>
      <c r="D38" s="10" t="s">
        <v>1</v>
      </c>
      <c r="E38" s="6" t="s">
        <v>22</v>
      </c>
      <c r="F38" s="26" t="s">
        <v>8</v>
      </c>
      <c r="G38" s="6" t="s">
        <v>6</v>
      </c>
      <c r="H38" s="6" t="s">
        <v>3</v>
      </c>
      <c r="I38" s="6" t="s">
        <v>3</v>
      </c>
      <c r="J38" s="6" t="s">
        <v>5</v>
      </c>
    </row>
    <row r="39" spans="1:10" ht="12.75">
      <c r="A39" s="2"/>
      <c r="B39" s="18"/>
      <c r="C39" s="27"/>
      <c r="D39" s="28"/>
      <c r="E39" s="7"/>
      <c r="F39" s="29"/>
      <c r="G39" s="7"/>
      <c r="H39" s="17">
        <v>0.03</v>
      </c>
      <c r="I39" s="16">
        <v>0.05</v>
      </c>
      <c r="J39" s="7"/>
    </row>
    <row r="40" spans="1:10" ht="12.75">
      <c r="A40" s="12">
        <v>1</v>
      </c>
      <c r="B40" s="30"/>
      <c r="C40" s="30"/>
      <c r="D40" s="31"/>
      <c r="E40" s="32">
        <v>0</v>
      </c>
      <c r="F40" s="33">
        <f>IF(1474.78-E40&gt;0,E40-1474.78)+1474.78</f>
        <v>0</v>
      </c>
      <c r="G40" s="14">
        <v>0</v>
      </c>
      <c r="H40" s="13">
        <f>ROUND(SUM(F40*H39)*G40,2)</f>
        <v>0</v>
      </c>
      <c r="I40" s="13">
        <f>SUM(F40*I39)*G40</f>
        <v>0</v>
      </c>
      <c r="J40" s="13">
        <f>SUM(I40,H40)</f>
        <v>0</v>
      </c>
    </row>
    <row r="41" spans="1:10" ht="12.75">
      <c r="A41" s="12">
        <v>2</v>
      </c>
      <c r="B41" s="30"/>
      <c r="C41" s="30"/>
      <c r="D41" s="31"/>
      <c r="E41" s="13">
        <v>0</v>
      </c>
      <c r="F41" s="33">
        <f>IF(1474.78-E41&gt;0,E41-1474.78)+1474.78</f>
        <v>0</v>
      </c>
      <c r="G41" s="14">
        <v>0</v>
      </c>
      <c r="H41" s="13">
        <f>SUM(F41*3%)*G41</f>
        <v>0</v>
      </c>
      <c r="I41" s="13">
        <f>SUM(F41*5%)*G41</f>
        <v>0</v>
      </c>
      <c r="J41" s="13">
        <f>SUM(I41,H41)</f>
        <v>0</v>
      </c>
    </row>
    <row r="42" spans="1:10" ht="12.75">
      <c r="A42" s="12">
        <v>3</v>
      </c>
      <c r="B42" s="30"/>
      <c r="C42" s="30"/>
      <c r="D42" s="31"/>
      <c r="E42" s="13">
        <v>0</v>
      </c>
      <c r="F42" s="33">
        <f>IF(1474.78-E42&gt;0,E42-1474.78)+1474.78</f>
        <v>0</v>
      </c>
      <c r="G42" s="14">
        <v>0</v>
      </c>
      <c r="H42" s="13">
        <f>SUM(F42*3%)*G42</f>
        <v>0</v>
      </c>
      <c r="I42" s="13">
        <f>SUM(F42*5%)*G42</f>
        <v>0</v>
      </c>
      <c r="J42" s="13">
        <f>SUM(I42,H42)</f>
        <v>0</v>
      </c>
    </row>
    <row r="43" spans="1:10" ht="12.75">
      <c r="A43" s="12">
        <v>4</v>
      </c>
      <c r="B43" s="34"/>
      <c r="C43" s="30"/>
      <c r="D43" s="31"/>
      <c r="E43" s="13">
        <v>0</v>
      </c>
      <c r="F43" s="33">
        <f>IF(1474.78-E43&gt;0,E43-1474.78)+1474.78</f>
        <v>0</v>
      </c>
      <c r="G43" s="14">
        <v>0</v>
      </c>
      <c r="H43" s="13">
        <f>SUM(F43*3%)*G43</f>
        <v>0</v>
      </c>
      <c r="I43" s="13">
        <f>SUM(F43*5%)*G43</f>
        <v>0</v>
      </c>
      <c r="J43" s="13">
        <f>SUM(I43,H43)</f>
        <v>0</v>
      </c>
    </row>
    <row r="44" spans="1:10" ht="12.75">
      <c r="A44" s="12">
        <v>5</v>
      </c>
      <c r="B44" s="15"/>
      <c r="C44" s="35"/>
      <c r="D44" s="36"/>
      <c r="E44" s="13">
        <v>0</v>
      </c>
      <c r="F44" s="33">
        <f>IF(1474.78-E44&gt;0,E44-1474.78)+1474.78</f>
        <v>0</v>
      </c>
      <c r="G44" s="14">
        <v>0</v>
      </c>
      <c r="H44" s="13">
        <f>SUM(F44*3%)*G44</f>
        <v>0</v>
      </c>
      <c r="I44" s="13">
        <f>SUM(F44*5%)*G44</f>
        <v>0</v>
      </c>
      <c r="J44" s="13">
        <f>SUM(I44,H44)</f>
        <v>0</v>
      </c>
    </row>
    <row r="45" spans="1:10" ht="12.75">
      <c r="A45" s="2"/>
      <c r="E45" s="2"/>
      <c r="F45" s="2"/>
      <c r="G45" s="2"/>
      <c r="H45" s="2"/>
      <c r="I45" s="2"/>
      <c r="J45" s="2"/>
    </row>
    <row r="46" spans="1:10" ht="12.75">
      <c r="A46" s="2"/>
      <c r="B46" s="3" t="s">
        <v>23</v>
      </c>
      <c r="C46" s="3"/>
      <c r="D46" s="2"/>
      <c r="E46" s="2"/>
      <c r="F46" s="2"/>
      <c r="G46" s="2"/>
      <c r="H46" s="4">
        <f>SUM(H40:H44)</f>
        <v>0</v>
      </c>
      <c r="I46" s="4">
        <f>SUM(I40:I44)</f>
        <v>0</v>
      </c>
      <c r="J46" s="4">
        <f>SUM(J40:J44)</f>
        <v>0</v>
      </c>
    </row>
    <row r="48" spans="1:10" ht="12.75">
      <c r="A48" s="2"/>
      <c r="B48" s="41" t="s">
        <v>26</v>
      </c>
      <c r="C48" s="8"/>
      <c r="D48" s="23"/>
      <c r="E48" s="24"/>
      <c r="F48" s="25" t="s">
        <v>20</v>
      </c>
      <c r="G48" s="5"/>
      <c r="H48" s="5" t="s">
        <v>2</v>
      </c>
      <c r="I48" s="5" t="s">
        <v>4</v>
      </c>
      <c r="J48" s="5"/>
    </row>
    <row r="49" spans="1:10" ht="12.75">
      <c r="A49" s="2"/>
      <c r="B49" s="10" t="s">
        <v>21</v>
      </c>
      <c r="C49" s="9"/>
      <c r="D49" s="10" t="s">
        <v>1</v>
      </c>
      <c r="E49" s="6" t="s">
        <v>22</v>
      </c>
      <c r="F49" s="26" t="s">
        <v>8</v>
      </c>
      <c r="G49" s="6" t="s">
        <v>6</v>
      </c>
      <c r="H49" s="6" t="s">
        <v>3</v>
      </c>
      <c r="I49" s="6" t="s">
        <v>3</v>
      </c>
      <c r="J49" s="6" t="s">
        <v>5</v>
      </c>
    </row>
    <row r="50" spans="1:10" ht="12.75">
      <c r="A50" s="2"/>
      <c r="B50" s="18"/>
      <c r="C50" s="27"/>
      <c r="D50" s="28"/>
      <c r="E50" s="7"/>
      <c r="F50" s="29"/>
      <c r="G50" s="7"/>
      <c r="H50" s="17">
        <v>0.03</v>
      </c>
      <c r="I50" s="16">
        <v>0.05</v>
      </c>
      <c r="J50" s="7"/>
    </row>
    <row r="51" spans="1:10" ht="12.75">
      <c r="A51" s="12">
        <v>1</v>
      </c>
      <c r="B51" s="30"/>
      <c r="C51" s="30"/>
      <c r="D51" s="31"/>
      <c r="E51" s="32">
        <v>0</v>
      </c>
      <c r="F51" s="33">
        <f>IF(1474.78-E51&gt;0,E51-1474.78)+1474.78</f>
        <v>0</v>
      </c>
      <c r="G51" s="14">
        <v>0</v>
      </c>
      <c r="H51" s="13">
        <f>ROUND(SUM(F51*H50)*G51,2)</f>
        <v>0</v>
      </c>
      <c r="I51" s="13">
        <f>SUM(F51*I50)*G51</f>
        <v>0</v>
      </c>
      <c r="J51" s="13">
        <f>SUM(I51,H51)</f>
        <v>0</v>
      </c>
    </row>
    <row r="52" spans="1:10" ht="12.75">
      <c r="A52" s="2"/>
      <c r="E52" s="2"/>
      <c r="F52" s="2"/>
      <c r="G52" s="2"/>
      <c r="H52" s="2"/>
      <c r="I52" s="2"/>
      <c r="J52" s="2"/>
    </row>
    <row r="53" spans="1:10" ht="12.75">
      <c r="A53" s="2"/>
      <c r="B53" s="3" t="s">
        <v>23</v>
      </c>
      <c r="C53" s="3"/>
      <c r="D53" s="2"/>
      <c r="E53" s="2"/>
      <c r="F53" s="2"/>
      <c r="G53" s="2"/>
      <c r="H53" s="4">
        <f>SUM(H51:H51)</f>
        <v>0</v>
      </c>
      <c r="I53" s="4">
        <f>SUM(I51:I51)</f>
        <v>0</v>
      </c>
      <c r="J53" s="4">
        <f>SUM(J51:J51)</f>
        <v>0</v>
      </c>
    </row>
    <row r="55" spans="2:10" ht="12.75">
      <c r="B55" s="42" t="s">
        <v>27</v>
      </c>
      <c r="H55" s="43">
        <f>SUM(H24,H35,H46,H53)</f>
        <v>0</v>
      </c>
      <c r="I55" s="43">
        <f>SUM(I24,I35,I46,I53)</f>
        <v>0</v>
      </c>
      <c r="J55" s="43">
        <f>SUM(J24,J35,J46,J53)</f>
        <v>0</v>
      </c>
    </row>
  </sheetData>
  <sheetProtection/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5.7109375" style="0" customWidth="1"/>
    <col min="2" max="2" width="15.7109375" style="0" customWidth="1"/>
    <col min="3" max="3" width="5.7109375" style="0" customWidth="1"/>
    <col min="4" max="4" width="15.7109375" style="0" customWidth="1"/>
    <col min="5" max="5" width="14.00390625" style="0" customWidth="1"/>
    <col min="6" max="6" width="14.421875" style="0" customWidth="1"/>
    <col min="7" max="8" width="13.7109375" style="0" customWidth="1"/>
    <col min="9" max="9" width="15.7109375" style="0" customWidth="1"/>
    <col min="10" max="10" width="10.7109375" style="0" customWidth="1"/>
  </cols>
  <sheetData>
    <row r="1" spans="1:10" ht="12.75">
      <c r="A1" s="2"/>
      <c r="B1" s="3"/>
      <c r="C1" s="3"/>
      <c r="D1" s="2"/>
      <c r="E1" s="2"/>
      <c r="F1" s="2"/>
      <c r="G1" s="2"/>
      <c r="H1" s="2"/>
      <c r="I1" s="2"/>
      <c r="J1" s="2"/>
    </row>
    <row r="2" spans="1:10" ht="12.75">
      <c r="A2" s="2"/>
      <c r="B2" s="19" t="s">
        <v>15</v>
      </c>
      <c r="C2" s="19"/>
      <c r="D2" s="20" t="s">
        <v>16</v>
      </c>
      <c r="E2" s="2"/>
      <c r="F2" s="21" t="s">
        <v>28</v>
      </c>
      <c r="G2" s="2"/>
      <c r="H2" s="2"/>
      <c r="I2" s="2"/>
      <c r="J2" s="2"/>
    </row>
    <row r="3" spans="1:10" ht="12.75">
      <c r="A3" s="2"/>
      <c r="B3" s="3" t="s">
        <v>12</v>
      </c>
      <c r="C3" s="11"/>
      <c r="D3" s="2"/>
      <c r="E3" s="2"/>
      <c r="F3" s="2"/>
      <c r="G3" s="2"/>
      <c r="H3" s="2"/>
      <c r="I3" s="2"/>
      <c r="J3" s="2"/>
    </row>
    <row r="4" spans="1:10" ht="12.75">
      <c r="A4" s="2"/>
      <c r="B4" s="3"/>
      <c r="C4" s="3"/>
      <c r="D4" s="2"/>
      <c r="E4" s="2"/>
      <c r="F4" s="2"/>
      <c r="G4" s="2"/>
      <c r="H4" s="2"/>
      <c r="I4" s="2"/>
      <c r="J4" s="2"/>
    </row>
    <row r="5" spans="1:10" ht="12.75">
      <c r="A5" s="2"/>
      <c r="B5" s="3"/>
      <c r="C5" s="3"/>
      <c r="D5" s="2"/>
      <c r="E5" s="2"/>
      <c r="F5" s="2"/>
      <c r="G5" s="2"/>
      <c r="H5" s="2"/>
      <c r="I5" s="2"/>
      <c r="J5" s="2"/>
    </row>
    <row r="6" spans="1:10" ht="12.75">
      <c r="A6" s="2"/>
      <c r="B6" s="3" t="s">
        <v>0</v>
      </c>
      <c r="C6" s="3"/>
      <c r="D6" s="2"/>
      <c r="E6" s="2"/>
      <c r="F6" s="2"/>
      <c r="G6" s="2"/>
      <c r="H6" s="2"/>
      <c r="I6" s="2"/>
      <c r="J6" s="2"/>
    </row>
    <row r="7" spans="1:10" ht="12.75">
      <c r="A7" s="2"/>
      <c r="B7" s="3"/>
      <c r="C7" s="3"/>
      <c r="D7" s="2"/>
      <c r="E7" s="2"/>
      <c r="F7" s="2" t="s">
        <v>9</v>
      </c>
      <c r="G7" s="2"/>
      <c r="H7" s="2"/>
      <c r="I7" s="2"/>
      <c r="J7" s="2"/>
    </row>
    <row r="8" spans="1:10" ht="12.75">
      <c r="A8" s="2"/>
      <c r="B8" s="3" t="s">
        <v>7</v>
      </c>
      <c r="C8" s="3"/>
      <c r="D8" s="2"/>
      <c r="E8" s="2"/>
      <c r="F8" s="2" t="s">
        <v>10</v>
      </c>
      <c r="G8" s="2"/>
      <c r="H8" s="2"/>
      <c r="I8" s="2"/>
      <c r="J8" s="2"/>
    </row>
    <row r="9" spans="1:10" ht="12.75">
      <c r="A9" s="2"/>
      <c r="B9" s="3"/>
      <c r="C9" s="3"/>
      <c r="D9" s="2"/>
      <c r="E9" s="2"/>
      <c r="F9" s="2" t="s">
        <v>11</v>
      </c>
      <c r="G9" s="2"/>
      <c r="H9" s="2"/>
      <c r="I9" s="2"/>
      <c r="J9" s="2"/>
    </row>
    <row r="10" spans="1:10" ht="12.75">
      <c r="A10" s="2"/>
      <c r="B10" s="22" t="s">
        <v>19</v>
      </c>
      <c r="C10" s="8"/>
      <c r="D10" s="23"/>
      <c r="E10" s="24"/>
      <c r="F10" s="25" t="s">
        <v>20</v>
      </c>
      <c r="G10" s="5"/>
      <c r="H10" s="5" t="s">
        <v>2</v>
      </c>
      <c r="I10" s="5" t="s">
        <v>4</v>
      </c>
      <c r="J10" s="5"/>
    </row>
    <row r="11" spans="1:10" ht="12.75">
      <c r="A11" s="2"/>
      <c r="B11" s="10" t="s">
        <v>21</v>
      </c>
      <c r="C11" s="9"/>
      <c r="D11" s="10" t="s">
        <v>1</v>
      </c>
      <c r="E11" s="6" t="s">
        <v>22</v>
      </c>
      <c r="F11" s="26" t="s">
        <v>8</v>
      </c>
      <c r="G11" s="6" t="s">
        <v>6</v>
      </c>
      <c r="H11" s="6" t="s">
        <v>3</v>
      </c>
      <c r="I11" s="6" t="s">
        <v>3</v>
      </c>
      <c r="J11" s="6" t="s">
        <v>5</v>
      </c>
    </row>
    <row r="12" spans="1:10" ht="12.75">
      <c r="A12" s="2"/>
      <c r="B12" s="18"/>
      <c r="C12" s="27"/>
      <c r="D12" s="28"/>
      <c r="E12" s="7"/>
      <c r="F12" s="29"/>
      <c r="G12" s="7"/>
      <c r="H12" s="17">
        <v>0.03</v>
      </c>
      <c r="I12" s="16">
        <v>0.05</v>
      </c>
      <c r="J12" s="7"/>
    </row>
    <row r="13" spans="1:10" ht="12.75">
      <c r="A13" s="12">
        <v>1</v>
      </c>
      <c r="B13" s="30"/>
      <c r="C13" s="30"/>
      <c r="D13" s="31"/>
      <c r="E13" s="32">
        <v>0</v>
      </c>
      <c r="F13" s="33">
        <f>IF(1134.6-E13&gt;0,E13-1134.6)+1134.6</f>
        <v>0</v>
      </c>
      <c r="G13" s="14">
        <v>0</v>
      </c>
      <c r="H13" s="13">
        <f>ROUND(SUM(F13*H12)*G13,2)</f>
        <v>0</v>
      </c>
      <c r="I13" s="13">
        <f>SUM(F13*I12)*G13</f>
        <v>0</v>
      </c>
      <c r="J13" s="13">
        <f aca="true" t="shared" si="0" ref="J13:J22">SUM(I13,H13)</f>
        <v>0</v>
      </c>
    </row>
    <row r="14" spans="1:10" ht="12.75">
      <c r="A14" s="12">
        <v>2</v>
      </c>
      <c r="B14" s="30"/>
      <c r="C14" s="30"/>
      <c r="D14" s="31"/>
      <c r="E14" s="13">
        <v>0</v>
      </c>
      <c r="F14" s="33">
        <f>IF(1134.6-E14&gt;0,E14-1134.6)+1134.6</f>
        <v>0</v>
      </c>
      <c r="G14" s="14">
        <v>0</v>
      </c>
      <c r="H14" s="13">
        <f aca="true" t="shared" si="1" ref="H14:H22">SUM(F14*3%)*G14</f>
        <v>0</v>
      </c>
      <c r="I14" s="13">
        <f aca="true" t="shared" si="2" ref="I14:I22">SUM(F14*5%)*G14</f>
        <v>0</v>
      </c>
      <c r="J14" s="13">
        <f t="shared" si="0"/>
        <v>0</v>
      </c>
    </row>
    <row r="15" spans="1:10" ht="12.75">
      <c r="A15" s="12">
        <v>3</v>
      </c>
      <c r="B15" s="30"/>
      <c r="C15" s="30"/>
      <c r="D15" s="31"/>
      <c r="E15" s="13">
        <v>0</v>
      </c>
      <c r="F15" s="33">
        <f>IF(1134.6-E15&gt;0,E15-1134.6)+1134.6</f>
        <v>0</v>
      </c>
      <c r="G15" s="14">
        <v>0</v>
      </c>
      <c r="H15" s="13">
        <f t="shared" si="1"/>
        <v>0</v>
      </c>
      <c r="I15" s="13">
        <f t="shared" si="2"/>
        <v>0</v>
      </c>
      <c r="J15" s="13">
        <f t="shared" si="0"/>
        <v>0</v>
      </c>
    </row>
    <row r="16" spans="1:10" ht="12.75">
      <c r="A16" s="12">
        <v>4</v>
      </c>
      <c r="B16" s="34"/>
      <c r="C16" s="30"/>
      <c r="D16" s="31"/>
      <c r="E16" s="13">
        <v>0</v>
      </c>
      <c r="F16" s="33">
        <f>IF(1134.6-E16&gt;0,E16-1134.6)+1134.6</f>
        <v>0</v>
      </c>
      <c r="G16" s="14">
        <v>0</v>
      </c>
      <c r="H16" s="13">
        <f t="shared" si="1"/>
        <v>0</v>
      </c>
      <c r="I16" s="13">
        <f t="shared" si="2"/>
        <v>0</v>
      </c>
      <c r="J16" s="13">
        <f t="shared" si="0"/>
        <v>0</v>
      </c>
    </row>
    <row r="17" spans="1:10" ht="12.75">
      <c r="A17" s="12">
        <v>5</v>
      </c>
      <c r="B17" s="15"/>
      <c r="C17" s="35"/>
      <c r="D17" s="36"/>
      <c r="E17" s="13">
        <v>0</v>
      </c>
      <c r="F17" s="33">
        <f>IF(1134.6-E17&gt;0,E17-1134.6)+1134.6</f>
        <v>0</v>
      </c>
      <c r="G17" s="14">
        <v>0</v>
      </c>
      <c r="H17" s="13">
        <f t="shared" si="1"/>
        <v>0</v>
      </c>
      <c r="I17" s="13">
        <f t="shared" si="2"/>
        <v>0</v>
      </c>
      <c r="J17" s="13">
        <f t="shared" si="0"/>
        <v>0</v>
      </c>
    </row>
    <row r="18" spans="1:10" ht="12.75">
      <c r="A18" s="12">
        <v>6</v>
      </c>
      <c r="B18" s="15"/>
      <c r="C18" s="35"/>
      <c r="D18" s="36"/>
      <c r="E18" s="13">
        <v>0</v>
      </c>
      <c r="F18" s="33">
        <f>IF(1134.6-E18&gt;0,E18-1134.6)+1134.6</f>
        <v>0</v>
      </c>
      <c r="G18" s="14">
        <v>0</v>
      </c>
      <c r="H18" s="13">
        <f t="shared" si="1"/>
        <v>0</v>
      </c>
      <c r="I18" s="13">
        <f t="shared" si="2"/>
        <v>0</v>
      </c>
      <c r="J18" s="13">
        <f t="shared" si="0"/>
        <v>0</v>
      </c>
    </row>
    <row r="19" spans="1:10" ht="12.75">
      <c r="A19" s="12">
        <v>7</v>
      </c>
      <c r="B19" s="15"/>
      <c r="C19" s="35"/>
      <c r="D19" s="36"/>
      <c r="E19" s="13">
        <v>0</v>
      </c>
      <c r="F19" s="33">
        <f>IF(1134.6-E19&gt;0,E19-1134.6)+1134.6</f>
        <v>0</v>
      </c>
      <c r="G19" s="14">
        <v>0</v>
      </c>
      <c r="H19" s="13">
        <f t="shared" si="1"/>
        <v>0</v>
      </c>
      <c r="I19" s="13">
        <f t="shared" si="2"/>
        <v>0</v>
      </c>
      <c r="J19" s="13">
        <f t="shared" si="0"/>
        <v>0</v>
      </c>
    </row>
    <row r="20" spans="1:10" ht="12.75">
      <c r="A20" s="12">
        <v>8</v>
      </c>
      <c r="B20" s="15"/>
      <c r="C20" s="35"/>
      <c r="D20" s="36"/>
      <c r="E20" s="13">
        <v>0</v>
      </c>
      <c r="F20" s="33">
        <f>IF(1134.6-E20&gt;0,E20-1134.6)+1134.6</f>
        <v>0</v>
      </c>
      <c r="G20" s="14">
        <v>0</v>
      </c>
      <c r="H20" s="13">
        <f t="shared" si="1"/>
        <v>0</v>
      </c>
      <c r="I20" s="13">
        <f t="shared" si="2"/>
        <v>0</v>
      </c>
      <c r="J20" s="13">
        <f t="shared" si="0"/>
        <v>0</v>
      </c>
    </row>
    <row r="21" spans="1:10" ht="12.75">
      <c r="A21" s="12">
        <v>9</v>
      </c>
      <c r="B21" s="15"/>
      <c r="C21" s="35"/>
      <c r="D21" s="36"/>
      <c r="E21" s="13">
        <v>0</v>
      </c>
      <c r="F21" s="33">
        <f>IF(1134.6-E21&gt;0,E21-1134.6)+1134.6</f>
        <v>0</v>
      </c>
      <c r="G21" s="14">
        <v>0</v>
      </c>
      <c r="H21" s="13">
        <f t="shared" si="1"/>
        <v>0</v>
      </c>
      <c r="I21" s="13">
        <f t="shared" si="2"/>
        <v>0</v>
      </c>
      <c r="J21" s="13">
        <f t="shared" si="0"/>
        <v>0</v>
      </c>
    </row>
    <row r="22" spans="1:10" ht="12.75">
      <c r="A22" s="12">
        <v>10</v>
      </c>
      <c r="B22" s="15"/>
      <c r="C22" s="35"/>
      <c r="D22" s="36"/>
      <c r="E22" s="13">
        <v>0</v>
      </c>
      <c r="F22" s="33">
        <f>IF(1134.6-E22&gt;0,E22-1134.6)+1134.6</f>
        <v>0</v>
      </c>
      <c r="G22" s="14">
        <v>0</v>
      </c>
      <c r="H22" s="13">
        <f t="shared" si="1"/>
        <v>0</v>
      </c>
      <c r="I22" s="13">
        <f t="shared" si="2"/>
        <v>0</v>
      </c>
      <c r="J22" s="13">
        <f t="shared" si="0"/>
        <v>0</v>
      </c>
    </row>
    <row r="23" spans="1:10" ht="12.75">
      <c r="A23" s="2"/>
      <c r="D23" s="1"/>
      <c r="E23" s="2"/>
      <c r="F23" s="2"/>
      <c r="G23" s="2"/>
      <c r="H23" s="2"/>
      <c r="I23" s="2"/>
      <c r="J23" s="2"/>
    </row>
    <row r="24" spans="1:10" ht="12.75">
      <c r="A24" s="2"/>
      <c r="B24" s="3" t="s">
        <v>23</v>
      </c>
      <c r="C24" s="3"/>
      <c r="D24" s="2"/>
      <c r="E24" s="2"/>
      <c r="F24" s="2"/>
      <c r="G24" s="2"/>
      <c r="H24" s="4">
        <f>SUM(H13:H22)</f>
        <v>0</v>
      </c>
      <c r="I24" s="4">
        <f>SUM(I13:I22)</f>
        <v>0</v>
      </c>
      <c r="J24" s="4">
        <f>SUM(J13:J22)</f>
        <v>0</v>
      </c>
    </row>
    <row r="25" spans="1:10" ht="12.75">
      <c r="A25" s="1"/>
      <c r="D25" s="1"/>
      <c r="E25" s="1"/>
      <c r="F25" s="1"/>
      <c r="G25" s="1"/>
      <c r="H25" s="1"/>
      <c r="I25" s="1"/>
      <c r="J25" s="1"/>
    </row>
    <row r="26" spans="1:10" ht="12.75">
      <c r="A26" s="2"/>
      <c r="B26" s="37" t="s">
        <v>24</v>
      </c>
      <c r="C26" s="8"/>
      <c r="D26" s="23"/>
      <c r="E26" s="24"/>
      <c r="F26" s="25" t="s">
        <v>20</v>
      </c>
      <c r="G26" s="5"/>
      <c r="H26" s="5" t="s">
        <v>2</v>
      </c>
      <c r="I26" s="5" t="s">
        <v>4</v>
      </c>
      <c r="J26" s="5"/>
    </row>
    <row r="27" spans="1:10" ht="12.75">
      <c r="A27" s="2"/>
      <c r="B27" s="10" t="s">
        <v>21</v>
      </c>
      <c r="C27" s="9"/>
      <c r="D27" s="10" t="s">
        <v>1</v>
      </c>
      <c r="E27" s="6" t="s">
        <v>22</v>
      </c>
      <c r="F27" s="26" t="s">
        <v>8</v>
      </c>
      <c r="G27" s="6" t="s">
        <v>6</v>
      </c>
      <c r="H27" s="6" t="s">
        <v>3</v>
      </c>
      <c r="I27" s="6" t="s">
        <v>3</v>
      </c>
      <c r="J27" s="6" t="s">
        <v>5</v>
      </c>
    </row>
    <row r="28" spans="1:10" ht="12.75">
      <c r="A28" s="2"/>
      <c r="B28" s="18"/>
      <c r="C28" s="27"/>
      <c r="D28" s="28"/>
      <c r="E28" s="7"/>
      <c r="F28" s="29"/>
      <c r="G28" s="7"/>
      <c r="H28" s="17">
        <v>0.03</v>
      </c>
      <c r="I28" s="16">
        <v>0.05</v>
      </c>
      <c r="J28" s="7"/>
    </row>
    <row r="29" spans="1:10" ht="12.75">
      <c r="A29" s="12">
        <v>1</v>
      </c>
      <c r="B29" s="30"/>
      <c r="C29" s="38"/>
      <c r="D29" s="31"/>
      <c r="E29" s="32">
        <v>0</v>
      </c>
      <c r="F29" s="33">
        <f>IF(1248.35-E29&gt;0,E29-1248.35)+1248.35</f>
        <v>0</v>
      </c>
      <c r="G29" s="14">
        <v>0</v>
      </c>
      <c r="H29" s="13">
        <f>ROUND(SUM(F29*H28)*G29,2)</f>
        <v>0</v>
      </c>
      <c r="I29" s="13">
        <f>SUM(F29*I28)*G29</f>
        <v>0</v>
      </c>
      <c r="J29" s="13">
        <f>SUM(I29,H29)</f>
        <v>0</v>
      </c>
    </row>
    <row r="30" spans="1:10" ht="12.75">
      <c r="A30" s="12">
        <v>2</v>
      </c>
      <c r="B30" s="39"/>
      <c r="C30" s="30"/>
      <c r="D30" s="31"/>
      <c r="E30" s="13">
        <v>0</v>
      </c>
      <c r="F30" s="33">
        <f>IF(1248.35-E30&gt;0,E30-1248.35)+1248.35</f>
        <v>0</v>
      </c>
      <c r="G30" s="14">
        <v>0</v>
      </c>
      <c r="H30" s="13">
        <f>SUM(F30*3%)*G30</f>
        <v>0</v>
      </c>
      <c r="I30" s="13">
        <f>SUM(F30*5%)*G30</f>
        <v>0</v>
      </c>
      <c r="J30" s="13">
        <f>SUM(I30,H30)</f>
        <v>0</v>
      </c>
    </row>
    <row r="31" spans="1:10" ht="12.75">
      <c r="A31" s="12">
        <v>3</v>
      </c>
      <c r="B31" s="30"/>
      <c r="C31" s="30"/>
      <c r="D31" s="31"/>
      <c r="E31" s="13">
        <v>0</v>
      </c>
      <c r="F31" s="33">
        <f>IF(1248.35-E31&gt;0,E31-1248.35)+1248.35</f>
        <v>0</v>
      </c>
      <c r="G31" s="14">
        <v>0</v>
      </c>
      <c r="H31" s="13">
        <f>SUM(F31*3%)*G31</f>
        <v>0</v>
      </c>
      <c r="I31" s="13">
        <f>SUM(F31*5%)*G31</f>
        <v>0</v>
      </c>
      <c r="J31" s="13">
        <f>SUM(I31,H31)</f>
        <v>0</v>
      </c>
    </row>
    <row r="32" spans="1:10" ht="12.75">
      <c r="A32" s="12">
        <v>4</v>
      </c>
      <c r="B32" s="34"/>
      <c r="C32" s="30"/>
      <c r="D32" s="31"/>
      <c r="E32" s="13">
        <v>0</v>
      </c>
      <c r="F32" s="33">
        <f>IF(1248.35-E32&gt;0,E32-1248.35)+1248.35</f>
        <v>0</v>
      </c>
      <c r="G32" s="14">
        <v>0</v>
      </c>
      <c r="H32" s="13">
        <f>SUM(F32*3%)*G32</f>
        <v>0</v>
      </c>
      <c r="I32" s="13">
        <f>SUM(F32*5%)*G32</f>
        <v>0</v>
      </c>
      <c r="J32" s="13">
        <f>SUM(I32,H32)</f>
        <v>0</v>
      </c>
    </row>
    <row r="33" spans="1:10" ht="12.75">
      <c r="A33" s="12">
        <v>5</v>
      </c>
      <c r="B33" s="15"/>
      <c r="C33" s="35"/>
      <c r="D33" s="36"/>
      <c r="E33" s="13">
        <v>0</v>
      </c>
      <c r="F33" s="33">
        <f>IF(1248.35-E33&gt;0,E33-1248.35)+1248.35</f>
        <v>0</v>
      </c>
      <c r="G33" s="14">
        <v>0</v>
      </c>
      <c r="H33" s="13">
        <f>SUM(F33*3%)*G33</f>
        <v>0</v>
      </c>
      <c r="I33" s="13">
        <f>SUM(F33*5%)*G33</f>
        <v>0</v>
      </c>
      <c r="J33" s="13">
        <f>SUM(I33,H33)</f>
        <v>0</v>
      </c>
    </row>
    <row r="34" spans="1:10" ht="12.75">
      <c r="A34" s="2"/>
      <c r="D34" s="1"/>
      <c r="E34" s="2"/>
      <c r="F34" s="2"/>
      <c r="G34" s="2"/>
      <c r="H34" s="2"/>
      <c r="I34" s="2"/>
      <c r="J34" s="2"/>
    </row>
    <row r="35" spans="1:10" ht="12.75">
      <c r="A35" s="2"/>
      <c r="B35" s="3" t="s">
        <v>23</v>
      </c>
      <c r="C35" s="3"/>
      <c r="D35" s="2"/>
      <c r="E35" s="2"/>
      <c r="F35" s="2"/>
      <c r="G35" s="2"/>
      <c r="H35" s="4">
        <f>SUM(H29:H33)</f>
        <v>0</v>
      </c>
      <c r="I35" s="4">
        <f>SUM(I29:I33)</f>
        <v>0</v>
      </c>
      <c r="J35" s="4">
        <f>SUM(J29:J33)</f>
        <v>0</v>
      </c>
    </row>
    <row r="36" spans="1:10" ht="12.75">
      <c r="A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40" t="s">
        <v>25</v>
      </c>
      <c r="C37" s="8"/>
      <c r="D37" s="23"/>
      <c r="E37" s="24"/>
      <c r="F37" s="25" t="s">
        <v>20</v>
      </c>
      <c r="G37" s="5"/>
      <c r="H37" s="5" t="s">
        <v>2</v>
      </c>
      <c r="I37" s="5" t="s">
        <v>4</v>
      </c>
      <c r="J37" s="5"/>
    </row>
    <row r="38" spans="1:10" ht="12.75">
      <c r="A38" s="2"/>
      <c r="B38" s="10" t="s">
        <v>21</v>
      </c>
      <c r="C38" s="9"/>
      <c r="D38" s="10" t="s">
        <v>1</v>
      </c>
      <c r="E38" s="6" t="s">
        <v>22</v>
      </c>
      <c r="F38" s="26" t="s">
        <v>8</v>
      </c>
      <c r="G38" s="6" t="s">
        <v>6</v>
      </c>
      <c r="H38" s="6" t="s">
        <v>3</v>
      </c>
      <c r="I38" s="6" t="s">
        <v>3</v>
      </c>
      <c r="J38" s="6" t="s">
        <v>5</v>
      </c>
    </row>
    <row r="39" spans="1:10" ht="12.75">
      <c r="A39" s="2"/>
      <c r="B39" s="18"/>
      <c r="C39" s="27"/>
      <c r="D39" s="28"/>
      <c r="E39" s="7"/>
      <c r="F39" s="29"/>
      <c r="G39" s="7"/>
      <c r="H39" s="17">
        <v>0.03</v>
      </c>
      <c r="I39" s="16">
        <v>0.05</v>
      </c>
      <c r="J39" s="7"/>
    </row>
    <row r="40" spans="1:10" ht="12.75">
      <c r="A40" s="12">
        <v>1</v>
      </c>
      <c r="B40" s="30"/>
      <c r="C40" s="30"/>
      <c r="D40" s="31"/>
      <c r="E40" s="32">
        <v>0</v>
      </c>
      <c r="F40" s="33">
        <f>IF(1362.1-E40&gt;0,E40-1362.1)+1362.1</f>
        <v>0</v>
      </c>
      <c r="G40" s="14">
        <v>0</v>
      </c>
      <c r="H40" s="13">
        <f>ROUND(SUM(F40*H39)*G40,2)</f>
        <v>0</v>
      </c>
      <c r="I40" s="13">
        <f>SUM(F40*I39)*G40</f>
        <v>0</v>
      </c>
      <c r="J40" s="13">
        <f>SUM(I40,H40)</f>
        <v>0</v>
      </c>
    </row>
    <row r="41" spans="1:10" ht="12.75">
      <c r="A41" s="12">
        <v>2</v>
      </c>
      <c r="B41" s="30"/>
      <c r="C41" s="30"/>
      <c r="D41" s="31"/>
      <c r="E41" s="13">
        <v>0</v>
      </c>
      <c r="F41" s="33">
        <f>IF(1362.1-E41&gt;0,E41-1362.1)+1362.1</f>
        <v>0</v>
      </c>
      <c r="G41" s="14">
        <v>0</v>
      </c>
      <c r="H41" s="13">
        <f>SUM(F41*3%)*G41</f>
        <v>0</v>
      </c>
      <c r="I41" s="13">
        <f>SUM(F41*5%)*G41</f>
        <v>0</v>
      </c>
      <c r="J41" s="13">
        <f>SUM(I41,H41)</f>
        <v>0</v>
      </c>
    </row>
    <row r="42" spans="1:10" ht="12.75">
      <c r="A42" s="12">
        <v>3</v>
      </c>
      <c r="B42" s="30"/>
      <c r="C42" s="30"/>
      <c r="D42" s="31"/>
      <c r="E42" s="13">
        <v>0</v>
      </c>
      <c r="F42" s="33">
        <f>IF(1362.1-E42&gt;0,E42-1362.1)+1362.1</f>
        <v>0</v>
      </c>
      <c r="G42" s="14">
        <v>0</v>
      </c>
      <c r="H42" s="13">
        <f>SUM(F42*3%)*G42</f>
        <v>0</v>
      </c>
      <c r="I42" s="13">
        <f>SUM(F42*5%)*G42</f>
        <v>0</v>
      </c>
      <c r="J42" s="13">
        <f>SUM(I42,H42)</f>
        <v>0</v>
      </c>
    </row>
    <row r="43" spans="1:10" ht="12.75">
      <c r="A43" s="12">
        <v>4</v>
      </c>
      <c r="B43" s="34"/>
      <c r="C43" s="30"/>
      <c r="D43" s="31"/>
      <c r="E43" s="13">
        <v>0</v>
      </c>
      <c r="F43" s="33">
        <f>IF(1362.1-E43&gt;0,E43-1362.1)+1362.1</f>
        <v>0</v>
      </c>
      <c r="G43" s="14">
        <v>0</v>
      </c>
      <c r="H43" s="13">
        <f>SUM(F43*3%)*G43</f>
        <v>0</v>
      </c>
      <c r="I43" s="13">
        <f>SUM(F43*5%)*G43</f>
        <v>0</v>
      </c>
      <c r="J43" s="13">
        <f>SUM(I43,H43)</f>
        <v>0</v>
      </c>
    </row>
    <row r="44" spans="1:10" ht="12.75">
      <c r="A44" s="12">
        <v>5</v>
      </c>
      <c r="B44" s="15"/>
      <c r="C44" s="35"/>
      <c r="D44" s="36"/>
      <c r="E44" s="13">
        <v>0</v>
      </c>
      <c r="F44" s="33">
        <f>IF(1362.1-E44&gt;0,E44-1362.1)+1362.1</f>
        <v>0</v>
      </c>
      <c r="G44" s="14">
        <v>0</v>
      </c>
      <c r="H44" s="13">
        <f>SUM(F44*3%)*G44</f>
        <v>0</v>
      </c>
      <c r="I44" s="13">
        <f>SUM(F44*5%)*G44</f>
        <v>0</v>
      </c>
      <c r="J44" s="13">
        <f>SUM(I44,H44)</f>
        <v>0</v>
      </c>
    </row>
    <row r="45" spans="1:10" ht="12.75">
      <c r="A45" s="2"/>
      <c r="D45" s="1"/>
      <c r="E45" s="2"/>
      <c r="F45" s="2"/>
      <c r="G45" s="2"/>
      <c r="H45" s="2"/>
      <c r="I45" s="2"/>
      <c r="J45" s="2"/>
    </row>
    <row r="46" spans="1:10" ht="12.75">
      <c r="A46" s="2"/>
      <c r="B46" s="3" t="s">
        <v>23</v>
      </c>
      <c r="C46" s="3"/>
      <c r="D46" s="2"/>
      <c r="E46" s="2"/>
      <c r="F46" s="2"/>
      <c r="G46" s="2"/>
      <c r="H46" s="4">
        <f>SUM(H40:H44)</f>
        <v>0</v>
      </c>
      <c r="I46" s="4">
        <f>SUM(I40:I44)</f>
        <v>0</v>
      </c>
      <c r="J46" s="4">
        <f>SUM(J40:J44)</f>
        <v>0</v>
      </c>
    </row>
    <row r="47" spans="1:10" ht="12.75">
      <c r="A47" s="1"/>
      <c r="D47" s="1"/>
      <c r="E47" s="1"/>
      <c r="F47" s="1"/>
      <c r="G47" s="1"/>
      <c r="H47" s="1"/>
      <c r="I47" s="1"/>
      <c r="J47" s="1"/>
    </row>
    <row r="48" spans="1:10" ht="12.75">
      <c r="A48" s="2"/>
      <c r="B48" s="41" t="s">
        <v>26</v>
      </c>
      <c r="C48" s="8"/>
      <c r="D48" s="23"/>
      <c r="E48" s="24"/>
      <c r="F48" s="25" t="s">
        <v>20</v>
      </c>
      <c r="G48" s="5"/>
      <c r="H48" s="5" t="s">
        <v>2</v>
      </c>
      <c r="I48" s="5" t="s">
        <v>4</v>
      </c>
      <c r="J48" s="5"/>
    </row>
    <row r="49" spans="1:10" ht="12.75">
      <c r="A49" s="2"/>
      <c r="B49" s="10" t="s">
        <v>21</v>
      </c>
      <c r="C49" s="9"/>
      <c r="D49" s="10" t="s">
        <v>1</v>
      </c>
      <c r="E49" s="6" t="s">
        <v>22</v>
      </c>
      <c r="F49" s="26" t="s">
        <v>8</v>
      </c>
      <c r="G49" s="6" t="s">
        <v>6</v>
      </c>
      <c r="H49" s="6" t="s">
        <v>3</v>
      </c>
      <c r="I49" s="6" t="s">
        <v>3</v>
      </c>
      <c r="J49" s="6" t="s">
        <v>5</v>
      </c>
    </row>
    <row r="50" spans="1:10" ht="12.75">
      <c r="A50" s="2"/>
      <c r="B50" s="18"/>
      <c r="C50" s="27"/>
      <c r="D50" s="28"/>
      <c r="E50" s="7"/>
      <c r="F50" s="29"/>
      <c r="G50" s="7"/>
      <c r="H50" s="17">
        <v>0.03</v>
      </c>
      <c r="I50" s="16">
        <v>0.05</v>
      </c>
      <c r="J50" s="7"/>
    </row>
    <row r="51" spans="1:10" ht="12.75">
      <c r="A51" s="12">
        <v>1</v>
      </c>
      <c r="B51" s="30"/>
      <c r="C51" s="30"/>
      <c r="D51" s="31"/>
      <c r="E51" s="32">
        <v>0</v>
      </c>
      <c r="F51" s="33">
        <f>IF(1362.1-E51&gt;0,E51-1362.1)+1362.1</f>
        <v>0</v>
      </c>
      <c r="G51" s="14">
        <v>0</v>
      </c>
      <c r="H51" s="13">
        <f>ROUND(SUM(F51*H50)*G51,2)</f>
        <v>0</v>
      </c>
      <c r="I51" s="13">
        <f>SUM(F51*I50)*G51</f>
        <v>0</v>
      </c>
      <c r="J51" s="13">
        <f>SUM(I51,H51)</f>
        <v>0</v>
      </c>
    </row>
    <row r="52" spans="1:10" ht="12.75">
      <c r="A52" s="2"/>
      <c r="D52" s="1"/>
      <c r="E52" s="2"/>
      <c r="F52" s="2"/>
      <c r="G52" s="2"/>
      <c r="H52" s="2"/>
      <c r="I52" s="2"/>
      <c r="J52" s="2"/>
    </row>
    <row r="53" spans="1:10" ht="12.75">
      <c r="A53" s="2"/>
      <c r="B53" s="3" t="s">
        <v>23</v>
      </c>
      <c r="C53" s="3"/>
      <c r="D53" s="2"/>
      <c r="E53" s="2"/>
      <c r="F53" s="2"/>
      <c r="G53" s="2"/>
      <c r="H53" s="4">
        <f>SUM(H51:H51)</f>
        <v>0</v>
      </c>
      <c r="I53" s="4">
        <f>SUM(I51:I51)</f>
        <v>0</v>
      </c>
      <c r="J53" s="4">
        <f>SUM(J51:J51)</f>
        <v>0</v>
      </c>
    </row>
    <row r="54" spans="1:10" ht="12.75">
      <c r="A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42" t="s">
        <v>27</v>
      </c>
      <c r="D55" s="1"/>
      <c r="E55" s="1"/>
      <c r="F55" s="1"/>
      <c r="G55" s="1"/>
      <c r="H55" s="43">
        <f>SUM(H24,H35,H46,H53)</f>
        <v>0</v>
      </c>
      <c r="I55" s="43">
        <f>SUM(I24,I35,I46,I53)</f>
        <v>0</v>
      </c>
      <c r="J55" s="43">
        <f>SUM(J24,J35,J46,J53)</f>
        <v>0</v>
      </c>
    </row>
    <row r="56" spans="1:10" ht="12.75">
      <c r="A56" s="1"/>
      <c r="D56" s="1"/>
      <c r="E56" s="1"/>
      <c r="F56" s="1"/>
      <c r="G56" s="1"/>
      <c r="H56" s="1"/>
      <c r="I56" s="1"/>
      <c r="J5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5.7109375" style="0" customWidth="1"/>
    <col min="2" max="2" width="15.7109375" style="0" customWidth="1"/>
    <col min="3" max="3" width="5.7109375" style="0" customWidth="1"/>
    <col min="4" max="4" width="15.7109375" style="0" customWidth="1"/>
    <col min="5" max="5" width="14.00390625" style="0" customWidth="1"/>
    <col min="6" max="6" width="14.421875" style="0" customWidth="1"/>
    <col min="7" max="8" width="13.7109375" style="0" customWidth="1"/>
    <col min="9" max="9" width="15.7109375" style="0" customWidth="1"/>
    <col min="10" max="10" width="10.7109375" style="0" customWidth="1"/>
  </cols>
  <sheetData>
    <row r="1" spans="1:10" ht="12.75">
      <c r="A1" s="2"/>
      <c r="B1" s="3"/>
      <c r="C1" s="3"/>
      <c r="D1" s="2"/>
      <c r="E1" s="2"/>
      <c r="F1" s="2"/>
      <c r="G1" s="2"/>
      <c r="H1" s="2"/>
      <c r="I1" s="2"/>
      <c r="J1" s="2"/>
    </row>
    <row r="2" spans="1:10" ht="12.75">
      <c r="A2" s="2"/>
      <c r="B2" s="19" t="s">
        <v>17</v>
      </c>
      <c r="C2" s="19"/>
      <c r="D2" s="20" t="s">
        <v>18</v>
      </c>
      <c r="E2" s="2"/>
      <c r="F2" s="21" t="s">
        <v>28</v>
      </c>
      <c r="G2" s="2"/>
      <c r="H2" s="2"/>
      <c r="I2" s="2"/>
      <c r="J2" s="2"/>
    </row>
    <row r="3" spans="1:10" ht="12.75">
      <c r="A3" s="2"/>
      <c r="B3" s="3" t="s">
        <v>12</v>
      </c>
      <c r="C3" s="11"/>
      <c r="D3" s="2"/>
      <c r="E3" s="2"/>
      <c r="F3" s="2"/>
      <c r="G3" s="2"/>
      <c r="H3" s="2"/>
      <c r="I3" s="2"/>
      <c r="J3" s="2"/>
    </row>
    <row r="4" spans="1:10" ht="12.75">
      <c r="A4" s="2"/>
      <c r="B4" s="3"/>
      <c r="C4" s="3"/>
      <c r="D4" s="2"/>
      <c r="E4" s="2"/>
      <c r="F4" s="2"/>
      <c r="G4" s="2"/>
      <c r="H4" s="2"/>
      <c r="I4" s="2"/>
      <c r="J4" s="2"/>
    </row>
    <row r="5" spans="1:10" ht="12.75">
      <c r="A5" s="2"/>
      <c r="B5" s="3"/>
      <c r="C5" s="3"/>
      <c r="D5" s="2"/>
      <c r="E5" s="2"/>
      <c r="F5" s="2"/>
      <c r="G5" s="2"/>
      <c r="H5" s="2"/>
      <c r="I5" s="2"/>
      <c r="J5" s="2"/>
    </row>
    <row r="6" spans="1:10" ht="12.75">
      <c r="A6" s="2"/>
      <c r="B6" s="3" t="s">
        <v>0</v>
      </c>
      <c r="C6" s="3"/>
      <c r="D6" s="2"/>
      <c r="E6" s="2"/>
      <c r="F6" s="2"/>
      <c r="G6" s="2"/>
      <c r="H6" s="2"/>
      <c r="I6" s="2"/>
      <c r="J6" s="2"/>
    </row>
    <row r="7" spans="1:10" ht="12.75">
      <c r="A7" s="2"/>
      <c r="B7" s="3"/>
      <c r="C7" s="3"/>
      <c r="D7" s="2"/>
      <c r="E7" s="2"/>
      <c r="F7" s="2" t="s">
        <v>9</v>
      </c>
      <c r="G7" s="2"/>
      <c r="H7" s="2"/>
      <c r="I7" s="2"/>
      <c r="J7" s="2"/>
    </row>
    <row r="8" spans="1:10" ht="12.75">
      <c r="A8" s="2"/>
      <c r="B8" s="3" t="s">
        <v>7</v>
      </c>
      <c r="C8" s="3"/>
      <c r="D8" s="2"/>
      <c r="E8" s="2"/>
      <c r="F8" s="2" t="s">
        <v>10</v>
      </c>
      <c r="G8" s="2"/>
      <c r="H8" s="2"/>
      <c r="I8" s="2"/>
      <c r="J8" s="2"/>
    </row>
    <row r="9" spans="1:10" ht="12.75">
      <c r="A9" s="2"/>
      <c r="B9" s="3"/>
      <c r="C9" s="3"/>
      <c r="D9" s="2"/>
      <c r="E9" s="2"/>
      <c r="F9" s="2" t="s">
        <v>11</v>
      </c>
      <c r="G9" s="2"/>
      <c r="H9" s="2"/>
      <c r="I9" s="2"/>
      <c r="J9" s="2"/>
    </row>
    <row r="10" spans="1:10" ht="12.75">
      <c r="A10" s="2"/>
      <c r="B10" s="22" t="s">
        <v>19</v>
      </c>
      <c r="C10" s="8"/>
      <c r="D10" s="23"/>
      <c r="E10" s="24"/>
      <c r="F10" s="25" t="s">
        <v>20</v>
      </c>
      <c r="G10" s="5"/>
      <c r="H10" s="5" t="s">
        <v>2</v>
      </c>
      <c r="I10" s="5" t="s">
        <v>4</v>
      </c>
      <c r="J10" s="5"/>
    </row>
    <row r="11" spans="1:10" ht="12.75">
      <c r="A11" s="2"/>
      <c r="B11" s="10" t="s">
        <v>21</v>
      </c>
      <c r="C11" s="9"/>
      <c r="D11" s="10" t="s">
        <v>1</v>
      </c>
      <c r="E11" s="6" t="s">
        <v>22</v>
      </c>
      <c r="F11" s="26" t="s">
        <v>8</v>
      </c>
      <c r="G11" s="6" t="s">
        <v>6</v>
      </c>
      <c r="H11" s="6" t="s">
        <v>3</v>
      </c>
      <c r="I11" s="6" t="s">
        <v>3</v>
      </c>
      <c r="J11" s="6" t="s">
        <v>5</v>
      </c>
    </row>
    <row r="12" spans="1:10" ht="12.75">
      <c r="A12" s="2"/>
      <c r="B12" s="18"/>
      <c r="C12" s="27"/>
      <c r="D12" s="28"/>
      <c r="E12" s="7"/>
      <c r="F12" s="29"/>
      <c r="G12" s="7"/>
      <c r="H12" s="17">
        <v>0.03</v>
      </c>
      <c r="I12" s="16">
        <v>0.05</v>
      </c>
      <c r="J12" s="7"/>
    </row>
    <row r="13" spans="1:10" ht="12.75">
      <c r="A13" s="12">
        <v>1</v>
      </c>
      <c r="B13" s="30"/>
      <c r="C13" s="30"/>
      <c r="D13" s="31"/>
      <c r="E13" s="32">
        <v>0</v>
      </c>
      <c r="F13" s="33">
        <f>IF(1020.92-E13&gt;0,E13-1020.92)+1020.92</f>
        <v>0</v>
      </c>
      <c r="G13" s="14">
        <v>0</v>
      </c>
      <c r="H13" s="13">
        <f>ROUND(SUM(F13*H12)*G13,2)</f>
        <v>0</v>
      </c>
      <c r="I13" s="13">
        <f>SUM(F13*I12)*G13</f>
        <v>0</v>
      </c>
      <c r="J13" s="13">
        <f aca="true" t="shared" si="0" ref="J13:J22">SUM(I13,H13)</f>
        <v>0</v>
      </c>
    </row>
    <row r="14" spans="1:10" ht="12.75">
      <c r="A14" s="12">
        <v>2</v>
      </c>
      <c r="B14" s="30"/>
      <c r="C14" s="30"/>
      <c r="D14" s="31"/>
      <c r="E14" s="13">
        <v>0</v>
      </c>
      <c r="F14" s="33">
        <f>IF(1020.92-E14&gt;0,E14-1020.92)+1020.92</f>
        <v>0</v>
      </c>
      <c r="G14" s="14">
        <v>0</v>
      </c>
      <c r="H14" s="13">
        <f aca="true" t="shared" si="1" ref="H14:H22">SUM(F14*3%)*G14</f>
        <v>0</v>
      </c>
      <c r="I14" s="13">
        <f aca="true" t="shared" si="2" ref="I14:I22">SUM(F14*5%)*G14</f>
        <v>0</v>
      </c>
      <c r="J14" s="13">
        <f t="shared" si="0"/>
        <v>0</v>
      </c>
    </row>
    <row r="15" spans="1:10" ht="12.75">
      <c r="A15" s="12">
        <v>3</v>
      </c>
      <c r="B15" s="30"/>
      <c r="C15" s="30"/>
      <c r="D15" s="31"/>
      <c r="E15" s="13">
        <v>0</v>
      </c>
      <c r="F15" s="33">
        <f>IF(1020.92-E15&gt;0,E15-1020.92)+1020.92</f>
        <v>0</v>
      </c>
      <c r="G15" s="14">
        <v>0</v>
      </c>
      <c r="H15" s="13">
        <f t="shared" si="1"/>
        <v>0</v>
      </c>
      <c r="I15" s="13">
        <f t="shared" si="2"/>
        <v>0</v>
      </c>
      <c r="J15" s="13">
        <f t="shared" si="0"/>
        <v>0</v>
      </c>
    </row>
    <row r="16" spans="1:10" ht="12.75">
      <c r="A16" s="12">
        <v>4</v>
      </c>
      <c r="B16" s="34"/>
      <c r="C16" s="30"/>
      <c r="D16" s="31"/>
      <c r="E16" s="13">
        <v>0</v>
      </c>
      <c r="F16" s="33">
        <f>IF(1020.92-E16&gt;0,E16-1020.92)+1020.92</f>
        <v>0</v>
      </c>
      <c r="G16" s="14">
        <v>0</v>
      </c>
      <c r="H16" s="13">
        <f t="shared" si="1"/>
        <v>0</v>
      </c>
      <c r="I16" s="13">
        <f t="shared" si="2"/>
        <v>0</v>
      </c>
      <c r="J16" s="13">
        <f t="shared" si="0"/>
        <v>0</v>
      </c>
    </row>
    <row r="17" spans="1:10" ht="12.75">
      <c r="A17" s="12">
        <v>5</v>
      </c>
      <c r="B17" s="15"/>
      <c r="C17" s="35"/>
      <c r="D17" s="36"/>
      <c r="E17" s="13">
        <v>0</v>
      </c>
      <c r="F17" s="33">
        <f>IF(1020.92-E17&gt;0,E17-1020.92)+1020.92</f>
        <v>0</v>
      </c>
      <c r="G17" s="14">
        <v>0</v>
      </c>
      <c r="H17" s="13">
        <f t="shared" si="1"/>
        <v>0</v>
      </c>
      <c r="I17" s="13">
        <f t="shared" si="2"/>
        <v>0</v>
      </c>
      <c r="J17" s="13">
        <f t="shared" si="0"/>
        <v>0</v>
      </c>
    </row>
    <row r="18" spans="1:10" ht="12.75">
      <c r="A18" s="12">
        <v>6</v>
      </c>
      <c r="B18" s="15"/>
      <c r="C18" s="35"/>
      <c r="D18" s="36"/>
      <c r="E18" s="13">
        <v>0</v>
      </c>
      <c r="F18" s="33">
        <f>IF(1020.92-E18&gt;0,E18-1020.92)+1020.92</f>
        <v>0</v>
      </c>
      <c r="G18" s="14">
        <v>0</v>
      </c>
      <c r="H18" s="13">
        <f t="shared" si="1"/>
        <v>0</v>
      </c>
      <c r="I18" s="13">
        <f t="shared" si="2"/>
        <v>0</v>
      </c>
      <c r="J18" s="13">
        <f t="shared" si="0"/>
        <v>0</v>
      </c>
    </row>
    <row r="19" spans="1:10" ht="12.75">
      <c r="A19" s="12">
        <v>7</v>
      </c>
      <c r="B19" s="15"/>
      <c r="C19" s="35"/>
      <c r="D19" s="36"/>
      <c r="E19" s="13">
        <v>0</v>
      </c>
      <c r="F19" s="33">
        <f>IF(1020.92-E19&gt;0,E19-1020.92)+1020.92</f>
        <v>0</v>
      </c>
      <c r="G19" s="14">
        <v>0</v>
      </c>
      <c r="H19" s="13">
        <f t="shared" si="1"/>
        <v>0</v>
      </c>
      <c r="I19" s="13">
        <f t="shared" si="2"/>
        <v>0</v>
      </c>
      <c r="J19" s="13">
        <f t="shared" si="0"/>
        <v>0</v>
      </c>
    </row>
    <row r="20" spans="1:10" ht="12.75">
      <c r="A20" s="12">
        <v>8</v>
      </c>
      <c r="B20" s="15"/>
      <c r="C20" s="35"/>
      <c r="D20" s="36"/>
      <c r="E20" s="13">
        <v>0</v>
      </c>
      <c r="F20" s="33">
        <f>IF(1020.92-E20&gt;0,E20-1020.92)+1020.92</f>
        <v>0</v>
      </c>
      <c r="G20" s="14">
        <v>0</v>
      </c>
      <c r="H20" s="13">
        <f t="shared" si="1"/>
        <v>0</v>
      </c>
      <c r="I20" s="13">
        <f t="shared" si="2"/>
        <v>0</v>
      </c>
      <c r="J20" s="13">
        <f t="shared" si="0"/>
        <v>0</v>
      </c>
    </row>
    <row r="21" spans="1:10" ht="12.75">
      <c r="A21" s="12">
        <v>9</v>
      </c>
      <c r="B21" s="15"/>
      <c r="C21" s="35"/>
      <c r="D21" s="36"/>
      <c r="E21" s="13">
        <v>0</v>
      </c>
      <c r="F21" s="33">
        <f>IF(1020.92-E21&gt;0,E21-1020.92)+1020.92</f>
        <v>0</v>
      </c>
      <c r="G21" s="14">
        <v>0</v>
      </c>
      <c r="H21" s="13">
        <f t="shared" si="1"/>
        <v>0</v>
      </c>
      <c r="I21" s="13">
        <f t="shared" si="2"/>
        <v>0</v>
      </c>
      <c r="J21" s="13">
        <f t="shared" si="0"/>
        <v>0</v>
      </c>
    </row>
    <row r="22" spans="1:10" ht="12.75">
      <c r="A22" s="12">
        <v>10</v>
      </c>
      <c r="B22" s="15"/>
      <c r="C22" s="35"/>
      <c r="D22" s="36"/>
      <c r="E22" s="13">
        <v>0</v>
      </c>
      <c r="F22" s="33">
        <f>IF(1020.92-E22&gt;0,E22-1020.92)+1020.92</f>
        <v>0</v>
      </c>
      <c r="G22" s="14">
        <v>0</v>
      </c>
      <c r="H22" s="13">
        <f t="shared" si="1"/>
        <v>0</v>
      </c>
      <c r="I22" s="13">
        <f t="shared" si="2"/>
        <v>0</v>
      </c>
      <c r="J22" s="13">
        <f t="shared" si="0"/>
        <v>0</v>
      </c>
    </row>
    <row r="23" spans="1:10" ht="12.75">
      <c r="A23" s="2"/>
      <c r="D23" s="1"/>
      <c r="E23" s="2"/>
      <c r="F23" s="2"/>
      <c r="G23" s="2"/>
      <c r="H23" s="2"/>
      <c r="I23" s="2"/>
      <c r="J23" s="2"/>
    </row>
    <row r="24" spans="1:10" ht="12.75">
      <c r="A24" s="2"/>
      <c r="B24" s="3" t="s">
        <v>23</v>
      </c>
      <c r="C24" s="3"/>
      <c r="D24" s="2"/>
      <c r="E24" s="2"/>
      <c r="F24" s="2"/>
      <c r="G24" s="2"/>
      <c r="H24" s="4">
        <f>SUM(H13:H22)</f>
        <v>0</v>
      </c>
      <c r="I24" s="4">
        <f>SUM(I13:I22)</f>
        <v>0</v>
      </c>
      <c r="J24" s="4">
        <f>SUM(J13:J22)</f>
        <v>0</v>
      </c>
    </row>
    <row r="25" spans="1:10" ht="12.75">
      <c r="A25" s="1"/>
      <c r="D25" s="1"/>
      <c r="E25" s="1"/>
      <c r="F25" s="1"/>
      <c r="G25" s="1"/>
      <c r="H25" s="1"/>
      <c r="I25" s="1"/>
      <c r="J25" s="1"/>
    </row>
    <row r="26" spans="1:10" ht="12.75">
      <c r="A26" s="2"/>
      <c r="B26" s="37" t="s">
        <v>24</v>
      </c>
      <c r="C26" s="8"/>
      <c r="D26" s="23"/>
      <c r="E26" s="24"/>
      <c r="F26" s="25" t="s">
        <v>20</v>
      </c>
      <c r="G26" s="5"/>
      <c r="H26" s="5" t="s">
        <v>2</v>
      </c>
      <c r="I26" s="5" t="s">
        <v>4</v>
      </c>
      <c r="J26" s="5"/>
    </row>
    <row r="27" spans="1:10" ht="12.75">
      <c r="A27" s="2"/>
      <c r="B27" s="10" t="s">
        <v>21</v>
      </c>
      <c r="C27" s="9"/>
      <c r="D27" s="10" t="s">
        <v>1</v>
      </c>
      <c r="E27" s="6" t="s">
        <v>22</v>
      </c>
      <c r="F27" s="26" t="s">
        <v>8</v>
      </c>
      <c r="G27" s="6" t="s">
        <v>6</v>
      </c>
      <c r="H27" s="6" t="s">
        <v>3</v>
      </c>
      <c r="I27" s="6" t="s">
        <v>3</v>
      </c>
      <c r="J27" s="6" t="s">
        <v>5</v>
      </c>
    </row>
    <row r="28" spans="1:10" ht="12.75">
      <c r="A28" s="2"/>
      <c r="B28" s="18"/>
      <c r="C28" s="27"/>
      <c r="D28" s="28"/>
      <c r="E28" s="7"/>
      <c r="F28" s="29"/>
      <c r="G28" s="7"/>
      <c r="H28" s="17">
        <v>0.03</v>
      </c>
      <c r="I28" s="16">
        <v>0.05</v>
      </c>
      <c r="J28" s="7"/>
    </row>
    <row r="29" spans="1:10" ht="12.75">
      <c r="A29" s="12">
        <v>1</v>
      </c>
      <c r="B29" s="30"/>
      <c r="C29" s="38"/>
      <c r="D29" s="31"/>
      <c r="E29" s="32">
        <v>0</v>
      </c>
      <c r="F29" s="33">
        <f>IF(1134.67-E29&gt;0,E29-1134.67)+1134.67</f>
        <v>0</v>
      </c>
      <c r="G29" s="14">
        <v>0</v>
      </c>
      <c r="H29" s="13">
        <f>ROUND(SUM(F29*H28)*G29,2)</f>
        <v>0</v>
      </c>
      <c r="I29" s="13">
        <f>SUM(F29*I28)*G29</f>
        <v>0</v>
      </c>
      <c r="J29" s="13">
        <f>SUM(I29,H29)</f>
        <v>0</v>
      </c>
    </row>
    <row r="30" spans="1:10" ht="12.75">
      <c r="A30" s="12">
        <v>2</v>
      </c>
      <c r="B30" s="39"/>
      <c r="C30" s="30"/>
      <c r="D30" s="31"/>
      <c r="E30" s="13">
        <v>0</v>
      </c>
      <c r="F30" s="33">
        <f>IF(1134.67-E30&gt;0,E30-1134.67)+1134.67</f>
        <v>0</v>
      </c>
      <c r="G30" s="14">
        <v>0</v>
      </c>
      <c r="H30" s="13">
        <f>SUM(F30*3%)*G30</f>
        <v>0</v>
      </c>
      <c r="I30" s="13">
        <f>SUM(F30*5%)*G30</f>
        <v>0</v>
      </c>
      <c r="J30" s="13">
        <f>SUM(I30,H30)</f>
        <v>0</v>
      </c>
    </row>
    <row r="31" spans="1:10" ht="12.75">
      <c r="A31" s="12">
        <v>3</v>
      </c>
      <c r="B31" s="30"/>
      <c r="C31" s="30"/>
      <c r="D31" s="31"/>
      <c r="E31" s="13">
        <v>0</v>
      </c>
      <c r="F31" s="33">
        <f>IF(1134.67-E31&gt;0,E31-1134.67)+1134.67</f>
        <v>0</v>
      </c>
      <c r="G31" s="14">
        <v>0</v>
      </c>
      <c r="H31" s="13">
        <f>SUM(F31*3%)*G31</f>
        <v>0</v>
      </c>
      <c r="I31" s="13">
        <f>SUM(F31*5%)*G31</f>
        <v>0</v>
      </c>
      <c r="J31" s="13">
        <f>SUM(I31,H31)</f>
        <v>0</v>
      </c>
    </row>
    <row r="32" spans="1:10" ht="12.75">
      <c r="A32" s="12">
        <v>4</v>
      </c>
      <c r="B32" s="34"/>
      <c r="C32" s="30"/>
      <c r="D32" s="31"/>
      <c r="E32" s="13">
        <v>0</v>
      </c>
      <c r="F32" s="33">
        <f>IF(1134.67-E32&gt;0,E32-1134.67)+1134.67</f>
        <v>0</v>
      </c>
      <c r="G32" s="14">
        <v>0</v>
      </c>
      <c r="H32" s="13">
        <f>SUM(F32*3%)*G32</f>
        <v>0</v>
      </c>
      <c r="I32" s="13">
        <f>SUM(F32*5%)*G32</f>
        <v>0</v>
      </c>
      <c r="J32" s="13">
        <f>SUM(I32,H32)</f>
        <v>0</v>
      </c>
    </row>
    <row r="33" spans="1:10" ht="12.75">
      <c r="A33" s="12">
        <v>5</v>
      </c>
      <c r="B33" s="15"/>
      <c r="C33" s="35"/>
      <c r="D33" s="36"/>
      <c r="E33" s="13">
        <v>0</v>
      </c>
      <c r="F33" s="33">
        <f>IF(1134.67-E33&gt;0,E33-1134.67)+1134.67</f>
        <v>0</v>
      </c>
      <c r="G33" s="14">
        <v>0</v>
      </c>
      <c r="H33" s="13">
        <f>SUM(F33*3%)*G33</f>
        <v>0</v>
      </c>
      <c r="I33" s="13">
        <f>SUM(F33*5%)*G33</f>
        <v>0</v>
      </c>
      <c r="J33" s="13">
        <f>SUM(I33,H33)</f>
        <v>0</v>
      </c>
    </row>
    <row r="34" spans="1:10" ht="12.75">
      <c r="A34" s="2"/>
      <c r="D34" s="1"/>
      <c r="E34" s="2"/>
      <c r="F34" s="2"/>
      <c r="G34" s="2"/>
      <c r="H34" s="2"/>
      <c r="I34" s="2"/>
      <c r="J34" s="2"/>
    </row>
    <row r="35" spans="1:10" ht="12.75">
      <c r="A35" s="2"/>
      <c r="B35" s="3" t="s">
        <v>23</v>
      </c>
      <c r="C35" s="3"/>
      <c r="D35" s="2"/>
      <c r="E35" s="2"/>
      <c r="F35" s="2"/>
      <c r="G35" s="2"/>
      <c r="H35" s="4">
        <f>SUM(H29:H33)</f>
        <v>0</v>
      </c>
      <c r="I35" s="4">
        <f>SUM(I29:I33)</f>
        <v>0</v>
      </c>
      <c r="J35" s="4">
        <f>SUM(J29:J33)</f>
        <v>0</v>
      </c>
    </row>
    <row r="36" spans="1:10" ht="12.75">
      <c r="A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40" t="s">
        <v>25</v>
      </c>
      <c r="C37" s="8"/>
      <c r="D37" s="23"/>
      <c r="E37" s="24"/>
      <c r="F37" s="25" t="s">
        <v>20</v>
      </c>
      <c r="G37" s="5"/>
      <c r="H37" s="5" t="s">
        <v>2</v>
      </c>
      <c r="I37" s="5" t="s">
        <v>4</v>
      </c>
      <c r="J37" s="5"/>
    </row>
    <row r="38" spans="1:10" ht="12.75">
      <c r="A38" s="2"/>
      <c r="B38" s="10" t="s">
        <v>21</v>
      </c>
      <c r="C38" s="9"/>
      <c r="D38" s="10" t="s">
        <v>1</v>
      </c>
      <c r="E38" s="6" t="s">
        <v>22</v>
      </c>
      <c r="F38" s="26" t="s">
        <v>8</v>
      </c>
      <c r="G38" s="6" t="s">
        <v>6</v>
      </c>
      <c r="H38" s="6" t="s">
        <v>3</v>
      </c>
      <c r="I38" s="6" t="s">
        <v>3</v>
      </c>
      <c r="J38" s="6" t="s">
        <v>5</v>
      </c>
    </row>
    <row r="39" spans="1:10" ht="12.75">
      <c r="A39" s="2"/>
      <c r="B39" s="18"/>
      <c r="C39" s="27"/>
      <c r="D39" s="28"/>
      <c r="E39" s="7"/>
      <c r="F39" s="29"/>
      <c r="G39" s="7"/>
      <c r="H39" s="17">
        <v>0.03</v>
      </c>
      <c r="I39" s="16">
        <v>0.05</v>
      </c>
      <c r="J39" s="7"/>
    </row>
    <row r="40" spans="1:10" ht="12.75">
      <c r="A40" s="12">
        <v>1</v>
      </c>
      <c r="B40" s="30"/>
      <c r="C40" s="30"/>
      <c r="D40" s="31"/>
      <c r="E40" s="32">
        <v>0</v>
      </c>
      <c r="F40" s="33">
        <f>IF(1248.42-E40&gt;0,E40-1248.42)+1248.42</f>
        <v>0</v>
      </c>
      <c r="G40" s="14">
        <v>0</v>
      </c>
      <c r="H40" s="13">
        <f>ROUND(SUM(F40*H39)*G40,2)</f>
        <v>0</v>
      </c>
      <c r="I40" s="13">
        <f>SUM(F40*I39)*G40</f>
        <v>0</v>
      </c>
      <c r="J40" s="13">
        <f>SUM(I40,H40)</f>
        <v>0</v>
      </c>
    </row>
    <row r="41" spans="1:10" ht="12.75">
      <c r="A41" s="12">
        <v>2</v>
      </c>
      <c r="B41" s="30"/>
      <c r="C41" s="30"/>
      <c r="D41" s="31"/>
      <c r="E41" s="13">
        <v>0</v>
      </c>
      <c r="F41" s="33">
        <f>IF(1248.42-E41&gt;0,E41-1248.42)+1248.42</f>
        <v>0</v>
      </c>
      <c r="G41" s="14">
        <v>0</v>
      </c>
      <c r="H41" s="13">
        <f>SUM(F41*3%)*G41</f>
        <v>0</v>
      </c>
      <c r="I41" s="13">
        <f>SUM(F41*5%)*G41</f>
        <v>0</v>
      </c>
      <c r="J41" s="13">
        <f>SUM(I41,H41)</f>
        <v>0</v>
      </c>
    </row>
    <row r="42" spans="1:10" ht="12.75">
      <c r="A42" s="12">
        <v>3</v>
      </c>
      <c r="B42" s="30"/>
      <c r="C42" s="30"/>
      <c r="D42" s="31"/>
      <c r="E42" s="13">
        <v>0</v>
      </c>
      <c r="F42" s="33">
        <f>IF(1248.42-E42&gt;0,E42-1248.42)+1248.42</f>
        <v>0</v>
      </c>
      <c r="G42" s="14">
        <v>0</v>
      </c>
      <c r="H42" s="13">
        <f>SUM(F42*3%)*G42</f>
        <v>0</v>
      </c>
      <c r="I42" s="13">
        <f>SUM(F42*5%)*G42</f>
        <v>0</v>
      </c>
      <c r="J42" s="13">
        <f>SUM(I42,H42)</f>
        <v>0</v>
      </c>
    </row>
    <row r="43" spans="1:10" ht="12.75">
      <c r="A43" s="12">
        <v>4</v>
      </c>
      <c r="B43" s="34"/>
      <c r="C43" s="30"/>
      <c r="D43" s="31"/>
      <c r="E43" s="13">
        <v>0</v>
      </c>
      <c r="F43" s="33">
        <f>IF(1248.42-E43&gt;0,E43-1248.42)+1248.42</f>
        <v>0</v>
      </c>
      <c r="G43" s="14">
        <v>0</v>
      </c>
      <c r="H43" s="13">
        <f>SUM(F43*3%)*G43</f>
        <v>0</v>
      </c>
      <c r="I43" s="13">
        <f>SUM(F43*5%)*G43</f>
        <v>0</v>
      </c>
      <c r="J43" s="13">
        <f>SUM(I43,H43)</f>
        <v>0</v>
      </c>
    </row>
    <row r="44" spans="1:10" ht="12.75">
      <c r="A44" s="12">
        <v>5</v>
      </c>
      <c r="B44" s="15"/>
      <c r="C44" s="35"/>
      <c r="D44" s="36"/>
      <c r="E44" s="13">
        <v>0</v>
      </c>
      <c r="F44" s="33">
        <f>IF(1248.42-E44&gt;0,E44-1248.42)+1248.42</f>
        <v>0</v>
      </c>
      <c r="G44" s="14">
        <v>0</v>
      </c>
      <c r="H44" s="13">
        <f>SUM(F44*3%)*G44</f>
        <v>0</v>
      </c>
      <c r="I44" s="13">
        <f>SUM(F44*5%)*G44</f>
        <v>0</v>
      </c>
      <c r="J44" s="13">
        <f>SUM(I44,H44)</f>
        <v>0</v>
      </c>
    </row>
    <row r="45" spans="1:10" ht="12.75">
      <c r="A45" s="2"/>
      <c r="D45" s="1"/>
      <c r="E45" s="2"/>
      <c r="F45" s="2"/>
      <c r="G45" s="2"/>
      <c r="H45" s="2"/>
      <c r="I45" s="2"/>
      <c r="J45" s="2"/>
    </row>
    <row r="46" spans="1:10" ht="12.75">
      <c r="A46" s="2"/>
      <c r="B46" s="3" t="s">
        <v>23</v>
      </c>
      <c r="C46" s="3"/>
      <c r="D46" s="2"/>
      <c r="E46" s="2"/>
      <c r="F46" s="2"/>
      <c r="G46" s="2"/>
      <c r="H46" s="4">
        <f>SUM(H40:H44)</f>
        <v>0</v>
      </c>
      <c r="I46" s="4">
        <f>SUM(I40:I44)</f>
        <v>0</v>
      </c>
      <c r="J46" s="4">
        <f>SUM(J40:J44)</f>
        <v>0</v>
      </c>
    </row>
    <row r="47" spans="1:10" ht="12.75">
      <c r="A47" s="1"/>
      <c r="D47" s="1"/>
      <c r="E47" s="1"/>
      <c r="F47" s="1"/>
      <c r="G47" s="1"/>
      <c r="H47" s="1"/>
      <c r="I47" s="1"/>
      <c r="J47" s="1"/>
    </row>
    <row r="48" spans="1:10" ht="12.75">
      <c r="A48" s="2"/>
      <c r="B48" s="41" t="s">
        <v>26</v>
      </c>
      <c r="C48" s="8"/>
      <c r="D48" s="23"/>
      <c r="E48" s="24"/>
      <c r="F48" s="25" t="s">
        <v>20</v>
      </c>
      <c r="G48" s="5"/>
      <c r="H48" s="5" t="s">
        <v>2</v>
      </c>
      <c r="I48" s="5" t="s">
        <v>4</v>
      </c>
      <c r="J48" s="5"/>
    </row>
    <row r="49" spans="1:10" ht="12.75">
      <c r="A49" s="2"/>
      <c r="B49" s="10" t="s">
        <v>21</v>
      </c>
      <c r="C49" s="9"/>
      <c r="D49" s="10" t="s">
        <v>1</v>
      </c>
      <c r="E49" s="6" t="s">
        <v>22</v>
      </c>
      <c r="F49" s="26" t="s">
        <v>8</v>
      </c>
      <c r="G49" s="6" t="s">
        <v>6</v>
      </c>
      <c r="H49" s="6" t="s">
        <v>3</v>
      </c>
      <c r="I49" s="6" t="s">
        <v>3</v>
      </c>
      <c r="J49" s="6" t="s">
        <v>5</v>
      </c>
    </row>
    <row r="50" spans="1:10" ht="12.75">
      <c r="A50" s="2"/>
      <c r="B50" s="18"/>
      <c r="C50" s="27"/>
      <c r="D50" s="28"/>
      <c r="E50" s="7"/>
      <c r="F50" s="29"/>
      <c r="G50" s="7"/>
      <c r="H50" s="17">
        <v>0.03</v>
      </c>
      <c r="I50" s="16">
        <v>0.05</v>
      </c>
      <c r="J50" s="7"/>
    </row>
    <row r="51" spans="1:10" ht="12.75">
      <c r="A51" s="12">
        <v>1</v>
      </c>
      <c r="B51" s="30"/>
      <c r="C51" s="30"/>
      <c r="D51" s="31"/>
      <c r="E51" s="32">
        <v>0</v>
      </c>
      <c r="F51" s="33">
        <f>IF(1248.42-E51&gt;0,E51-1248.42)+1248.42</f>
        <v>0</v>
      </c>
      <c r="G51" s="14">
        <v>0</v>
      </c>
      <c r="H51" s="13">
        <f>ROUND(SUM(F51*H50)*G51,2)</f>
        <v>0</v>
      </c>
      <c r="I51" s="13">
        <f>SUM(F51*I50)*G51</f>
        <v>0</v>
      </c>
      <c r="J51" s="13">
        <f>SUM(I51,H51)</f>
        <v>0</v>
      </c>
    </row>
    <row r="52" spans="1:10" ht="12.75">
      <c r="A52" s="2"/>
      <c r="D52" s="1"/>
      <c r="E52" s="2"/>
      <c r="F52" s="2"/>
      <c r="G52" s="2"/>
      <c r="H52" s="2"/>
      <c r="I52" s="2"/>
      <c r="J52" s="2"/>
    </row>
    <row r="53" spans="1:10" ht="12.75">
      <c r="A53" s="2"/>
      <c r="B53" s="3" t="s">
        <v>23</v>
      </c>
      <c r="C53" s="3"/>
      <c r="D53" s="2"/>
      <c r="E53" s="2"/>
      <c r="F53" s="2"/>
      <c r="G53" s="2"/>
      <c r="H53" s="4">
        <f>SUM(H51:H51)</f>
        <v>0</v>
      </c>
      <c r="I53" s="4">
        <f>SUM(I51:I51)</f>
        <v>0</v>
      </c>
      <c r="J53" s="4">
        <f>SUM(J51:J51)</f>
        <v>0</v>
      </c>
    </row>
    <row r="54" spans="1:10" ht="12.75">
      <c r="A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42" t="s">
        <v>27</v>
      </c>
      <c r="D55" s="1"/>
      <c r="E55" s="1"/>
      <c r="F55" s="1"/>
      <c r="G55" s="1"/>
      <c r="H55" s="43">
        <f>SUM(H24,H35,H46,H53)</f>
        <v>0</v>
      </c>
      <c r="I55" s="43">
        <f>SUM(I24,I35,I46,I53)</f>
        <v>0</v>
      </c>
      <c r="J55" s="43">
        <f>SUM(J24,J35,J46,J53)</f>
        <v>0</v>
      </c>
    </row>
    <row r="56" spans="1:10" ht="12.75">
      <c r="A56" s="1"/>
      <c r="D56" s="1"/>
      <c r="E56" s="1"/>
      <c r="F56" s="1"/>
      <c r="G56" s="1"/>
      <c r="H56" s="1"/>
      <c r="I56" s="1"/>
      <c r="J56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Hencilla Canworth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J K Barker</dc:creator>
  <cp:keywords/>
  <dc:description/>
  <cp:lastModifiedBy>andrewbarker</cp:lastModifiedBy>
  <cp:lastPrinted>2002-04-03T09:23:45Z</cp:lastPrinted>
  <dcterms:created xsi:type="dcterms:W3CDTF">2002-04-03T09:07:55Z</dcterms:created>
  <dcterms:modified xsi:type="dcterms:W3CDTF">2019-06-20T09:44:34Z</dcterms:modified>
  <cp:category/>
  <cp:version/>
  <cp:contentType/>
  <cp:contentStatus/>
</cp:coreProperties>
</file>